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3.10.2023" sheetId="2" r:id="rId2"/>
  </sheets>
  <definedNames>
    <definedName name="_xlnm.Print_Area" localSheetId="1">'03.10.2023'!$A$1:$D$309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<sst xmlns="http://schemas.openxmlformats.org/spreadsheetml/2006/main" count="292" uniqueCount="159">
  <si>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</si>
  <si>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</si>
  <si>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</si>
  <si>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</si>
  <si>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</si>
  <si>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</si>
  <si>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</si>
  <si>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</si>
  <si>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</si>
  <si>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</si>
  <si>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</si>
  <si>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</si>
  <si>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</si>
  <si>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</si>
  <si>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</si>
  <si>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</si>
  <si>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</si>
  <si>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</si>
  <si>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</si>
  <si>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</si>
  <si>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</si>
  <si>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</si>
  <si>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</si>
  <si>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</si>
  <si>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</si>
  <si>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</si>
  <si>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</si>
  <si>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</si>
  <si>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</si>
  <si>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</si>
  <si>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</si>
  <si>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</si>
  <si>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</si>
  <si>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</si>
  <si>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</si>
  <si>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</si>
  <si>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</si>
  <si>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</si>
  <si>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</si>
  <si>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</si>
  <si>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</si>
  <si>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</si>
  <si>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</si>
  <si>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</si>
  <si>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</si>
  <si>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</si>
  <si>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</si>
  <si>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</si>
  <si>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</si>
  <si>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</si>
  <si>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</si>
  <si>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</si>
  <si>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</si>
  <si>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</si>
  <si>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</si>
  <si>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</si>
  <si>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</si>
  <si>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</si>
  <si>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</si>
  <si>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</si>
  <si>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</si>
  <si>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</si>
  <si>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</si>
  <si>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</si>
  <si>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</si>
  <si>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</si>
  <si>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</si>
  <si>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</si>
  <si>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</si>
  <si>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</si>
  <si>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</si>
  <si>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</si>
  <si>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</si>
  <si>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</si>
  <si>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</si>
  <si>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</si>
  <si>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</si>
  <si>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</si>
  <si>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</si>
  <si>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</si>
  <si>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</si>
  <si>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</si>
  <si>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</si>
  <si>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</si>
  <si>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</si>
  <si>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</si>
  <si>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</si>
  <si>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</si>
  <si>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</si>
  <si>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</si>
  <si>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</si>
  <si>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</si>
  <si>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</si>
  <si>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</si>
  <si>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</si>
  <si>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</si>
  <si>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</si>
  <si>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</si>
  <si>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</si>
  <si>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</si>
  <si>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</si>
  <si>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</si>
  <si>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</si>
  <si>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</si>
  <si>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</si>
  <si>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</si>
  <si>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</si>
  <si>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</si>
  <si>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</si>
  <si>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</si>
  <si>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</si>
  <si>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</si>
  <si>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</si>
  <si>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</t>
  </si>
  <si>
    <t xml:space="preserve">Фінансове управління  </t>
  </si>
  <si>
    <t>освітня субвенція на виплату заробітної плати педагогічним працівникам ЗЗСО</t>
  </si>
  <si>
    <t>заправка картриджів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</si>
  <si>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</si>
  <si>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</si>
  <si>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</si>
  <si>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</si>
  <si>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</si>
  <si>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субвенція на виплату заробітної плати педагогічним працівникам ІРЦ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</si>
  <si>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</si>
  <si>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</si>
  <si>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</si>
  <si>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</si>
  <si>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зв'язку</t>
  </si>
  <si>
    <t>послуги інтернет</t>
  </si>
  <si>
    <t>пільгова пенсія</t>
  </si>
  <si>
    <t>поточний ремонт даху ЗДО №4</t>
  </si>
  <si>
    <t>Фінансування видатків бюджету Ніжинської міської територіальної громади за 03.10.2023р. пооб’єктно</t>
  </si>
  <si>
    <t>Залишок коштів станом на 03.10.2023 р., в т.ч.:</t>
  </si>
  <si>
    <t>Надходження коштів на рахунки бюджету 03.10.2023 р., в т.ч.:</t>
  </si>
  <si>
    <t xml:space="preserve">Всього коштів на рахунках бюджету 03.10.2023 р. </t>
  </si>
  <si>
    <t>заробітна плата звільненим</t>
  </si>
  <si>
    <t>послуги охорони приміщення</t>
  </si>
  <si>
    <t>послуги з адміністрування програмного забезпечення</t>
  </si>
  <si>
    <t>комп'ютерне обладнання</t>
  </si>
  <si>
    <t>принтер</t>
  </si>
  <si>
    <t>обслуговування газопроводів</t>
  </si>
  <si>
    <t>встановлення системи пожежної сигналізації</t>
  </si>
  <si>
    <t>матеріали для проведення ремонтних робіт</t>
  </si>
  <si>
    <t>технічний нагляд</t>
  </si>
  <si>
    <t>поточний ремонт укриття ЗОШ №15</t>
  </si>
  <si>
    <t>навчання у сфері цивільного захисту</t>
  </si>
  <si>
    <t>послуги по виготовленню журналів</t>
  </si>
  <si>
    <t>обстеження конструкцій приміщення адмінбудівлі</t>
  </si>
  <si>
    <t>послуги поховання загиблих військовослужбовців (Програма заходів та робіт з територіальної оборони)</t>
  </si>
  <si>
    <t>матеріальна допомога (Програма підтримки сім'ї, забезпечення гендерної рівності та протидії торгівлі людьми)</t>
  </si>
  <si>
    <t>матеріали для логопедичних занять для ІРЦ</t>
  </si>
  <si>
    <t>поточний ремонт системи водовідведення в укритті</t>
  </si>
  <si>
    <t xml:space="preserve">розпорядження № 455, 458,459 від 03.10.2023 р. </t>
  </si>
  <si>
    <t>матеріальна допомога (Програма "Турбота")</t>
  </si>
  <si>
    <t>послуги по ввиготовленню технічного паспорту на нежитлову будівлю</t>
  </si>
  <si>
    <t>послуги по виготовлю інформаційної довідки щодо земельної ділянки</t>
  </si>
  <si>
    <t>придбання прапору державного  СПД Гриць В.Ю.</t>
  </si>
  <si>
    <t>поточний ремонт тротуарів ФОП Тер - Мкритчян М.М.</t>
  </si>
  <si>
    <t>капітальний ремонт дороги по вул.Свідницька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</si>
</sst>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185">
      <selection activeCell="A301" sqref="A301:D30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131</v>
      </c>
      <c r="B1" s="123"/>
      <c r="C1" s="123"/>
      <c r="D1" s="123"/>
      <c r="E1" s="123"/>
    </row>
    <row r="2" spans="1:5" ht="27.75" customHeight="1" hidden="1">
      <c r="A2" s="124" t="s">
        <v>152</v>
      </c>
      <c r="B2" s="124"/>
      <c r="C2" s="124"/>
      <c r="D2" s="124"/>
      <c r="E2" s="23"/>
    </row>
    <row r="3" spans="1:5" ht="18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132</v>
      </c>
      <c r="B4" s="80"/>
      <c r="C4" s="80"/>
      <c r="D4" s="50">
        <v>191825321.93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133</v>
      </c>
      <c r="B6" s="80"/>
      <c r="C6" s="80"/>
      <c r="D6" s="41">
        <f>D9</f>
        <v>535370.76</v>
      </c>
      <c r="E6" s="23"/>
    </row>
    <row r="7" spans="1:5" ht="24" customHeight="1" hidden="1">
      <c r="A7" s="118" t="s">
        <v>96</v>
      </c>
      <c r="B7" s="118"/>
      <c r="C7" s="118"/>
      <c r="D7" s="42"/>
      <c r="E7" s="23"/>
    </row>
    <row r="8" spans="1:5" ht="24" customHeight="1" hidden="1">
      <c r="A8" s="118" t="s">
        <v>92</v>
      </c>
      <c r="B8" s="118"/>
      <c r="C8" s="118"/>
      <c r="D8" s="42"/>
      <c r="E8" s="23"/>
    </row>
    <row r="9" spans="1:5" ht="21.75" customHeight="1">
      <c r="A9" s="118" t="s">
        <v>106</v>
      </c>
      <c r="B9" s="118"/>
      <c r="C9" s="118"/>
      <c r="D9" s="43">
        <v>535370.76</v>
      </c>
      <c r="E9" s="23"/>
    </row>
    <row r="10" spans="1:5" ht="25.5" customHeight="1" hidden="1">
      <c r="A10" s="119" t="s">
        <v>125</v>
      </c>
      <c r="B10" s="119"/>
      <c r="C10" s="119"/>
      <c r="D10" s="44"/>
      <c r="E10" s="23"/>
    </row>
    <row r="11" spans="1:5" ht="24" customHeight="1" hidden="1">
      <c r="A11" s="120" t="s">
        <v>100</v>
      </c>
      <c r="B11" s="121"/>
      <c r="C11" s="122"/>
      <c r="D11" s="44"/>
      <c r="E11" s="23"/>
    </row>
    <row r="12" spans="1:5" ht="24" customHeight="1" hidden="1">
      <c r="A12" s="120" t="s">
        <v>101</v>
      </c>
      <c r="B12" s="121"/>
      <c r="C12" s="122"/>
      <c r="D12" s="44"/>
      <c r="E12" s="23"/>
    </row>
    <row r="13" spans="1:5" ht="24" customHeight="1" hidden="1">
      <c r="A13" s="120" t="s">
        <v>97</v>
      </c>
      <c r="B13" s="121"/>
      <c r="C13" s="122"/>
      <c r="D13" s="44"/>
      <c r="E13" s="23"/>
    </row>
    <row r="14" spans="1:6" ht="24" customHeight="1">
      <c r="A14" s="80" t="s">
        <v>134</v>
      </c>
      <c r="B14" s="80"/>
      <c r="C14" s="80"/>
      <c r="D14" s="41">
        <f>D4+D6+D12+D10-D11-D5</f>
        <v>192360692.69</v>
      </c>
      <c r="E14" s="23"/>
      <c r="F14" s="29"/>
    </row>
    <row r="15" spans="1:5" ht="24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5592</v>
      </c>
      <c r="E16" s="37"/>
      <c r="F16" s="34"/>
    </row>
    <row r="17" spans="1:5" s="24" customFormat="1" ht="24.75" customHeight="1">
      <c r="A17" s="32" t="s">
        <v>55</v>
      </c>
      <c r="B17" s="79" t="s">
        <v>135</v>
      </c>
      <c r="C17" s="79"/>
      <c r="D17" s="46">
        <f>SUM(D18:D37)</f>
        <v>5592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119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117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60</v>
      </c>
      <c r="D27" s="51">
        <f>4153.55-228.56</f>
        <v>3924.9900000000002</v>
      </c>
      <c r="E27" s="40"/>
    </row>
    <row r="28" spans="1:5" s="30" customFormat="1" ht="24" customHeight="1">
      <c r="A28" s="61"/>
      <c r="B28" s="62"/>
      <c r="C28" s="62" t="s">
        <v>18</v>
      </c>
      <c r="D28" s="51">
        <v>1667.01</v>
      </c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4" customHeight="1" hidden="1">
      <c r="A30" s="61"/>
      <c r="B30" s="62"/>
      <c r="C30" s="62" t="s">
        <v>110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114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0</v>
      </c>
      <c r="E38" s="40"/>
    </row>
    <row r="39" spans="1:5" s="24" customFormat="1" ht="24" customHeight="1" hidden="1">
      <c r="A39" s="32"/>
      <c r="B39" s="110" t="s">
        <v>109</v>
      </c>
      <c r="C39" s="110"/>
      <c r="D39" s="56"/>
      <c r="E39" s="37"/>
    </row>
    <row r="40" spans="1:5" s="24" customFormat="1" ht="24" customHeight="1" hidden="1">
      <c r="A40" s="32"/>
      <c r="B40" s="110" t="s">
        <v>121</v>
      </c>
      <c r="C40" s="110"/>
      <c r="D40" s="57"/>
      <c r="E40" s="37"/>
    </row>
    <row r="41" spans="1:5" s="24" customFormat="1" ht="24" customHeight="1" hidden="1">
      <c r="A41" s="32"/>
      <c r="B41" s="110" t="s">
        <v>123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0</v>
      </c>
      <c r="E50" s="37"/>
    </row>
    <row r="51" spans="1:5" s="24" customFormat="1" ht="25.5" customHeight="1">
      <c r="A51" s="21"/>
      <c r="B51" s="110" t="s">
        <v>102</v>
      </c>
      <c r="C51" s="110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118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126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124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0" t="s">
        <v>1</v>
      </c>
      <c r="C74" s="110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120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118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0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120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93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118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117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117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56.25" customHeight="1" hidden="1">
      <c r="A157" s="99" t="s">
        <v>56</v>
      </c>
      <c r="B157" s="77"/>
      <c r="C157" s="78"/>
      <c r="D157" s="54"/>
      <c r="E157" s="40"/>
      <c r="H157" s="31"/>
    </row>
    <row r="158" spans="1:8" s="30" customFormat="1" ht="36.75" customHeight="1" hidden="1">
      <c r="A158" s="97"/>
      <c r="B158" s="77"/>
      <c r="C158" s="78"/>
      <c r="D158" s="54"/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30.75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0</v>
      </c>
      <c r="E161" s="37"/>
    </row>
    <row r="162" spans="1:6" s="24" customFormat="1" ht="25.5" customHeight="1">
      <c r="A162" s="32" t="s">
        <v>112</v>
      </c>
      <c r="B162" s="77"/>
      <c r="C162" s="78"/>
      <c r="D162" s="47">
        <f>D174+D179+D183+D191+D196+D200+D207+D221+D226+D232+D237+D244+D252+D258+D264+D275+D287+D270</f>
        <v>2612350.75</v>
      </c>
      <c r="E162" s="37"/>
      <c r="F162" s="34"/>
    </row>
    <row r="163" spans="1:6" s="24" customFormat="1" ht="27" customHeight="1">
      <c r="A163" s="99" t="s">
        <v>95</v>
      </c>
      <c r="B163" s="77" t="s">
        <v>113</v>
      </c>
      <c r="C163" s="78"/>
      <c r="D163" s="54">
        <v>1820</v>
      </c>
      <c r="E163" s="33"/>
      <c r="F163" s="34"/>
    </row>
    <row r="164" spans="1:6" s="24" customFormat="1" ht="32.25" customHeight="1">
      <c r="A164" s="97"/>
      <c r="B164" s="77" t="s">
        <v>127</v>
      </c>
      <c r="C164" s="78"/>
      <c r="D164" s="54">
        <v>1239.03</v>
      </c>
      <c r="E164" s="33"/>
      <c r="F164" s="34"/>
    </row>
    <row r="165" spans="1:6" s="24" customFormat="1" ht="29.25" customHeight="1">
      <c r="A165" s="97"/>
      <c r="B165" s="77" t="s">
        <v>147</v>
      </c>
      <c r="C165" s="78"/>
      <c r="D165" s="54">
        <v>21502.9</v>
      </c>
      <c r="E165" s="33"/>
      <c r="F165" s="34"/>
    </row>
    <row r="166" spans="1:6" s="24" customFormat="1" ht="42" customHeight="1">
      <c r="A166" s="97"/>
      <c r="B166" s="77" t="s">
        <v>148</v>
      </c>
      <c r="C166" s="78"/>
      <c r="D166" s="54">
        <v>19961</v>
      </c>
      <c r="E166" s="33"/>
      <c r="F166" s="34"/>
    </row>
    <row r="167" spans="1:6" s="24" customFormat="1" ht="38.25" customHeight="1">
      <c r="A167" s="97"/>
      <c r="B167" s="77" t="s">
        <v>149</v>
      </c>
      <c r="C167" s="78"/>
      <c r="D167" s="54">
        <v>6000</v>
      </c>
      <c r="E167" s="33"/>
      <c r="F167" s="34"/>
    </row>
    <row r="168" spans="1:6" s="24" customFormat="1" ht="41.25" customHeight="1">
      <c r="A168" s="97"/>
      <c r="B168" s="77" t="s">
        <v>153</v>
      </c>
      <c r="C168" s="78"/>
      <c r="D168" s="38">
        <v>63000</v>
      </c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27" customHeight="1">
      <c r="A174" s="98"/>
      <c r="B174" s="93" t="s">
        <v>84</v>
      </c>
      <c r="C174" s="94"/>
      <c r="D174" s="48">
        <f>SUM(D163:D173)</f>
        <v>113522.93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>
      <c r="A184" s="80" t="s">
        <v>94</v>
      </c>
      <c r="B184" s="77" t="s">
        <v>129</v>
      </c>
      <c r="C184" s="78"/>
      <c r="D184" s="54">
        <v>2653.15</v>
      </c>
    </row>
    <row r="185" spans="1:4" s="25" customFormat="1" ht="30.75" customHeight="1">
      <c r="A185" s="80"/>
      <c r="B185" s="79" t="s">
        <v>128</v>
      </c>
      <c r="C185" s="79"/>
      <c r="D185" s="54">
        <v>820</v>
      </c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>
      <c r="A191" s="80"/>
      <c r="B191" s="101" t="s">
        <v>84</v>
      </c>
      <c r="C191" s="101"/>
      <c r="D191" s="42">
        <f>SUM(D184:D190)</f>
        <v>3473.15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27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>
      <c r="A208" s="113" t="s">
        <v>60</v>
      </c>
      <c r="B208" s="89" t="s">
        <v>139</v>
      </c>
      <c r="C208" s="90"/>
      <c r="D208" s="54">
        <v>8447</v>
      </c>
    </row>
    <row r="209" spans="1:4" s="25" customFormat="1" ht="27.75" customHeight="1">
      <c r="A209" s="113"/>
      <c r="B209" s="89" t="s">
        <v>130</v>
      </c>
      <c r="C209" s="90"/>
      <c r="D209" s="39">
        <v>272398</v>
      </c>
    </row>
    <row r="210" spans="1:4" s="25" customFormat="1" ht="28.5" customHeight="1">
      <c r="A210" s="113"/>
      <c r="B210" s="89" t="s">
        <v>140</v>
      </c>
      <c r="C210" s="90"/>
      <c r="D210" s="39">
        <f>1048.2+18329.7+715.2+2761.5</f>
        <v>22854.600000000002</v>
      </c>
    </row>
    <row r="211" spans="1:4" s="25" customFormat="1" ht="35.25" customHeight="1">
      <c r="A211" s="113"/>
      <c r="B211" s="105" t="s">
        <v>141</v>
      </c>
      <c r="C211" s="105"/>
      <c r="D211" s="39">
        <f>539068.38+709772.89</f>
        <v>1248841.27</v>
      </c>
    </row>
    <row r="212" spans="1:4" s="25" customFormat="1" ht="30.75" customHeight="1">
      <c r="A212" s="113"/>
      <c r="B212" s="105" t="s">
        <v>142</v>
      </c>
      <c r="C212" s="105"/>
      <c r="D212" s="39">
        <v>9968</v>
      </c>
    </row>
    <row r="213" spans="1:4" s="25" customFormat="1" ht="31.5" customHeight="1">
      <c r="A213" s="113"/>
      <c r="B213" s="89" t="s">
        <v>151</v>
      </c>
      <c r="C213" s="90"/>
      <c r="D213" s="39">
        <v>171538.52</v>
      </c>
    </row>
    <row r="214" spans="1:11" s="25" customFormat="1" ht="35.25" customHeight="1">
      <c r="A214" s="113"/>
      <c r="B214" s="77" t="s">
        <v>116</v>
      </c>
      <c r="C214" s="78"/>
      <c r="D214" s="54">
        <v>16500</v>
      </c>
      <c r="I214" s="64"/>
      <c r="J214" s="64"/>
      <c r="K214" s="64"/>
    </row>
    <row r="215" spans="1:11" s="25" customFormat="1" ht="20.25" customHeight="1">
      <c r="A215" s="113"/>
      <c r="B215" s="106" t="s">
        <v>143</v>
      </c>
      <c r="C215" s="107"/>
      <c r="D215" s="54">
        <v>1377</v>
      </c>
      <c r="I215" s="109"/>
      <c r="J215" s="109"/>
      <c r="K215" s="65"/>
    </row>
    <row r="216" spans="1:11" s="25" customFormat="1" ht="20.25" customHeight="1">
      <c r="A216" s="113"/>
      <c r="B216" s="89" t="s">
        <v>144</v>
      </c>
      <c r="C216" s="90"/>
      <c r="D216" s="54">
        <v>99608.49</v>
      </c>
      <c r="I216" s="59"/>
      <c r="J216" s="59"/>
      <c r="K216" s="65"/>
    </row>
    <row r="217" spans="1:4" s="25" customFormat="1" ht="24.75" customHeight="1">
      <c r="A217" s="113"/>
      <c r="B217" s="106" t="s">
        <v>145</v>
      </c>
      <c r="C217" s="107"/>
      <c r="D217" s="54">
        <f>6286.5+1143+470.7+470.7</f>
        <v>8370.9</v>
      </c>
    </row>
    <row r="218" spans="1:4" s="25" customFormat="1" ht="30" customHeight="1">
      <c r="A218" s="113"/>
      <c r="B218" s="106" t="s">
        <v>150</v>
      </c>
      <c r="C218" s="107"/>
      <c r="D218" s="54">
        <v>14330</v>
      </c>
    </row>
    <row r="219" spans="1:4" s="25" customFormat="1" ht="30" customHeight="1">
      <c r="A219" s="113"/>
      <c r="B219" s="106" t="s">
        <v>146</v>
      </c>
      <c r="C219" s="107"/>
      <c r="D219" s="54">
        <v>900</v>
      </c>
    </row>
    <row r="220" spans="1:4" s="25" customFormat="1" ht="24.75" customHeight="1">
      <c r="A220" s="113"/>
      <c r="B220" s="106"/>
      <c r="C220" s="107"/>
      <c r="D220" s="54"/>
    </row>
    <row r="221" spans="1:7" s="25" customFormat="1" ht="24.75" customHeight="1">
      <c r="A221" s="114"/>
      <c r="B221" s="108" t="s">
        <v>84</v>
      </c>
      <c r="C221" s="108"/>
      <c r="D221" s="49">
        <f>SUM(D208:D220)</f>
        <v>1875133.78</v>
      </c>
      <c r="F221" s="27"/>
      <c r="G221" s="27"/>
    </row>
    <row r="222" spans="1:4" s="25" customFormat="1" ht="32.25" customHeight="1" hidden="1">
      <c r="A222" s="80" t="s">
        <v>18</v>
      </c>
      <c r="B222" s="89"/>
      <c r="C222" s="90"/>
      <c r="D222" s="54"/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 hidden="1">
      <c r="A226" s="80"/>
      <c r="B226" s="101" t="s">
        <v>84</v>
      </c>
      <c r="C226" s="101"/>
      <c r="D226" s="49">
        <f>SUM(D222:D225)</f>
        <v>0</v>
      </c>
    </row>
    <row r="227" spans="1:4" s="25" customFormat="1" ht="39" customHeight="1" hidden="1">
      <c r="A227" s="99" t="s">
        <v>31</v>
      </c>
      <c r="B227" s="77"/>
      <c r="C227" s="78"/>
      <c r="D227" s="39"/>
    </row>
    <row r="228" spans="1:4" s="25" customFormat="1" ht="27.75" customHeight="1" hidden="1">
      <c r="A228" s="97"/>
      <c r="B228" s="79"/>
      <c r="C228" s="79"/>
      <c r="D228" s="54"/>
    </row>
    <row r="229" spans="1:4" s="25" customFormat="1" ht="32.25" customHeight="1" hidden="1">
      <c r="A229" s="97"/>
      <c r="B229" s="79"/>
      <c r="C229" s="79"/>
      <c r="D229" s="54"/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 hidden="1">
      <c r="A232" s="98"/>
      <c r="B232" s="101" t="s">
        <v>84</v>
      </c>
      <c r="C232" s="101"/>
      <c r="D232" s="49">
        <f>SUM(D227:D231)</f>
        <v>0</v>
      </c>
      <c r="F232" s="27"/>
      <c r="G232" s="27"/>
      <c r="H232" s="27"/>
    </row>
    <row r="233" spans="1:4" s="25" customFormat="1" ht="24" customHeight="1" hidden="1">
      <c r="A233" s="99" t="s">
        <v>93</v>
      </c>
      <c r="B233" s="77"/>
      <c r="C233" s="78"/>
      <c r="D233" s="54"/>
    </row>
    <row r="234" spans="1:4" s="25" customFormat="1" ht="24" customHeight="1" hidden="1">
      <c r="A234" s="97"/>
      <c r="B234" s="89"/>
      <c r="C234" s="90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 hidden="1">
      <c r="A245" s="99" t="s">
        <v>64</v>
      </c>
      <c r="B245" s="77"/>
      <c r="C245" s="78"/>
      <c r="D245" s="54"/>
    </row>
    <row r="246" spans="1:4" s="25" customFormat="1" ht="33" customHeight="1" hidden="1">
      <c r="A246" s="97"/>
      <c r="B246" s="77"/>
      <c r="C246" s="78"/>
      <c r="D246" s="54"/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 hidden="1">
      <c r="A252" s="98"/>
      <c r="B252" s="101" t="s">
        <v>84</v>
      </c>
      <c r="C252" s="101"/>
      <c r="D252" s="49">
        <f>SUM(D245:D251)</f>
        <v>0</v>
      </c>
      <c r="G252" s="27"/>
    </row>
    <row r="253" spans="1:5" s="25" customFormat="1" ht="39" customHeight="1" hidden="1">
      <c r="A253" s="99" t="s">
        <v>80</v>
      </c>
      <c r="B253" s="77"/>
      <c r="C253" s="78"/>
      <c r="D253" s="54"/>
      <c r="E253" s="28">
        <v>211.99</v>
      </c>
    </row>
    <row r="254" spans="1:5" s="25" customFormat="1" ht="27.75" customHeight="1" hidden="1">
      <c r="A254" s="97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89"/>
      <c r="C256" s="90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4" s="25" customFormat="1" ht="27" customHeight="1" hidden="1">
      <c r="A258" s="98"/>
      <c r="B258" s="93" t="s">
        <v>84</v>
      </c>
      <c r="C258" s="94"/>
      <c r="D258" s="49">
        <f>SUM(D253:D257)</f>
        <v>0</v>
      </c>
    </row>
    <row r="259" spans="1:4" s="25" customFormat="1" ht="36.75" customHeight="1" hidden="1">
      <c r="A259" s="99" t="s">
        <v>87</v>
      </c>
      <c r="B259" s="77"/>
      <c r="C259" s="78"/>
      <c r="D259" s="54"/>
    </row>
    <row r="260" spans="1:4" s="25" customFormat="1" ht="31.5" customHeight="1" hidden="1">
      <c r="A260" s="97"/>
      <c r="B260" s="77"/>
      <c r="C260" s="78"/>
      <c r="D260" s="54"/>
    </row>
    <row r="261" spans="1:4" s="25" customFormat="1" ht="31.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 hidden="1">
      <c r="A264" s="98"/>
      <c r="B264" s="93" t="s">
        <v>84</v>
      </c>
      <c r="C264" s="94"/>
      <c r="D264" s="49">
        <f>SUM(D259:D263)</f>
        <v>0</v>
      </c>
    </row>
    <row r="265" spans="1:4" s="25" customFormat="1" ht="36.75" customHeight="1">
      <c r="A265" s="99" t="s">
        <v>0</v>
      </c>
      <c r="B265" s="77" t="s">
        <v>136</v>
      </c>
      <c r="C265" s="78"/>
      <c r="D265" s="54">
        <v>490</v>
      </c>
    </row>
    <row r="266" spans="1:4" s="25" customFormat="1" ht="35.25" customHeight="1">
      <c r="A266" s="97"/>
      <c r="B266" s="77" t="s">
        <v>137</v>
      </c>
      <c r="C266" s="78"/>
      <c r="D266" s="54">
        <v>3420</v>
      </c>
    </row>
    <row r="267" spans="1:4" s="25" customFormat="1" ht="41.25" customHeight="1">
      <c r="A267" s="97"/>
      <c r="B267" s="77" t="s">
        <v>138</v>
      </c>
      <c r="C267" s="78"/>
      <c r="D267" s="54">
        <v>16000</v>
      </c>
    </row>
    <row r="268" spans="1:4" s="25" customFormat="1" ht="33" customHeight="1">
      <c r="A268" s="97"/>
      <c r="B268" s="77" t="s">
        <v>154</v>
      </c>
      <c r="C268" s="78"/>
      <c r="D268" s="54">
        <v>8150</v>
      </c>
    </row>
    <row r="269" spans="1:4" s="25" customFormat="1" ht="35.25" customHeight="1">
      <c r="A269" s="97"/>
      <c r="B269" s="77" t="s">
        <v>155</v>
      </c>
      <c r="C269" s="100"/>
      <c r="D269" s="54">
        <v>150</v>
      </c>
    </row>
    <row r="270" spans="1:4" s="25" customFormat="1" ht="33" customHeight="1">
      <c r="A270" s="98"/>
      <c r="B270" s="93" t="s">
        <v>84</v>
      </c>
      <c r="C270" s="94"/>
      <c r="D270" s="49">
        <f>SUM(D265:D269)</f>
        <v>28210</v>
      </c>
    </row>
    <row r="271" spans="1:6" s="25" customFormat="1" ht="34.5" customHeight="1" hidden="1">
      <c r="A271" s="97" t="s">
        <v>58</v>
      </c>
      <c r="B271" s="89"/>
      <c r="C271" s="90"/>
      <c r="D271" s="54"/>
      <c r="F271" s="27"/>
    </row>
    <row r="272" spans="1:4" s="25" customFormat="1" ht="36" customHeight="1" hidden="1">
      <c r="A272" s="97"/>
      <c r="B272" s="77"/>
      <c r="C272" s="78"/>
      <c r="D272" s="54"/>
    </row>
    <row r="273" spans="1:4" s="25" customFormat="1" ht="45.75" customHeight="1" hidden="1">
      <c r="A273" s="97"/>
      <c r="B273" s="77"/>
      <c r="C273" s="78"/>
      <c r="D273" s="54"/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26.25" customHeight="1">
      <c r="A275" s="98"/>
      <c r="B275" s="93" t="s">
        <v>84</v>
      </c>
      <c r="C275" s="94"/>
      <c r="D275" s="49">
        <f>SUM(D271:D274)</f>
        <v>0</v>
      </c>
      <c r="F275" s="27"/>
    </row>
    <row r="276" spans="1:4" s="25" customFormat="1" ht="31.5" customHeight="1">
      <c r="A276" s="95" t="s">
        <v>12</v>
      </c>
      <c r="B276" s="77" t="s">
        <v>156</v>
      </c>
      <c r="C276" s="78"/>
      <c r="D276" s="74">
        <v>14700</v>
      </c>
    </row>
    <row r="277" spans="1:4" s="25" customFormat="1" ht="38.25" customHeight="1">
      <c r="A277" s="96"/>
      <c r="B277" s="77" t="s">
        <v>157</v>
      </c>
      <c r="C277" s="78"/>
      <c r="D277" s="73">
        <v>577310.89</v>
      </c>
    </row>
    <row r="278" spans="1:4" s="25" customFormat="1" ht="38.25" customHeight="1" hidden="1">
      <c r="A278" s="96"/>
      <c r="B278" s="77"/>
      <c r="C278" s="78"/>
      <c r="D278" s="73"/>
    </row>
    <row r="279" spans="1:4" s="25" customFormat="1" ht="41.25" customHeight="1" hidden="1">
      <c r="A279" s="96"/>
      <c r="B279" s="77"/>
      <c r="C279" s="78"/>
      <c r="D279" s="73"/>
    </row>
    <row r="280" spans="1:4" s="25" customFormat="1" ht="29.25" customHeight="1" hidden="1">
      <c r="A280" s="96"/>
      <c r="B280" s="77"/>
      <c r="C280" s="78"/>
      <c r="D280" s="73"/>
    </row>
    <row r="281" spans="1:4" s="25" customFormat="1" ht="40.5" customHeight="1" hidden="1">
      <c r="A281" s="96"/>
      <c r="B281" s="77"/>
      <c r="C281" s="78"/>
      <c r="D281" s="73"/>
    </row>
    <row r="282" spans="1:4" s="25" customFormat="1" ht="46.5" customHeight="1" hidden="1">
      <c r="A282" s="75"/>
      <c r="B282" s="89"/>
      <c r="C282" s="90"/>
      <c r="D282" s="69"/>
    </row>
    <row r="283" spans="1:4" s="25" customFormat="1" ht="36" customHeight="1" hidden="1">
      <c r="A283" s="75"/>
      <c r="B283" s="91"/>
      <c r="C283" s="92"/>
      <c r="D283" s="69"/>
    </row>
    <row r="284" spans="1:4" s="25" customFormat="1" ht="36" customHeight="1" hidden="1">
      <c r="A284" s="75"/>
      <c r="B284" s="91"/>
      <c r="C284" s="92"/>
      <c r="D284" s="69"/>
    </row>
    <row r="285" spans="1:4" s="25" customFormat="1" ht="36" customHeight="1" hidden="1">
      <c r="A285" s="75"/>
      <c r="B285" s="91"/>
      <c r="C285" s="92"/>
      <c r="D285" s="69"/>
    </row>
    <row r="286" spans="1:4" s="25" customFormat="1" ht="36" customHeight="1" hidden="1">
      <c r="A286" s="75"/>
      <c r="B286" s="91"/>
      <c r="C286" s="92"/>
      <c r="D286" s="69"/>
    </row>
    <row r="287" spans="1:6" s="25" customFormat="1" ht="25.5" customHeight="1">
      <c r="A287" s="32"/>
      <c r="B287" s="93" t="s">
        <v>84</v>
      </c>
      <c r="C287" s="94"/>
      <c r="D287" s="49">
        <f>SUM(D276:D286)</f>
        <v>592010.89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2617942.75</v>
      </c>
      <c r="E288" s="26"/>
      <c r="F288" s="27"/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2524878</v>
      </c>
      <c r="E289" s="26"/>
      <c r="F289" s="27"/>
      <c r="G289" s="27"/>
    </row>
    <row r="290" spans="1:7" s="25" customFormat="1" ht="39.75" customHeight="1">
      <c r="A290" s="21" t="s">
        <v>12</v>
      </c>
      <c r="B290" s="81" t="s">
        <v>158</v>
      </c>
      <c r="C290" s="82"/>
      <c r="D290" s="70">
        <v>2524878</v>
      </c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5142820.75</v>
      </c>
      <c r="F295" s="27"/>
      <c r="G295" s="27"/>
    </row>
    <row r="296" spans="1:7" s="25" customFormat="1" ht="36" customHeight="1" hidden="1">
      <c r="A296" s="21"/>
      <c r="B296" s="81"/>
      <c r="C296" s="82"/>
      <c r="D296" s="71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>
        <f>D14-D288-D289</f>
        <v>187217871.94</v>
      </c>
    </row>
    <row r="299" s="25" customFormat="1" ht="56.25" customHeight="1" hidden="1">
      <c r="D299" s="72"/>
    </row>
    <row r="300" spans="1:5" s="25" customFormat="1" ht="24" customHeight="1">
      <c r="A300" s="32"/>
      <c r="B300" s="85" t="s">
        <v>81</v>
      </c>
      <c r="C300" s="82"/>
      <c r="D300" s="42">
        <f>SUM(D301:E303)</f>
        <v>4403050</v>
      </c>
      <c r="E300" s="26"/>
    </row>
    <row r="301" spans="1:5" s="25" customFormat="1" ht="44.25" customHeight="1">
      <c r="A301" s="21" t="s">
        <v>60</v>
      </c>
      <c r="B301" s="77" t="s">
        <v>115</v>
      </c>
      <c r="C301" s="78"/>
      <c r="D301" s="28">
        <v>4278650</v>
      </c>
      <c r="E301" s="27"/>
    </row>
    <row r="302" spans="1:8" s="29" customFormat="1" ht="45.75" customHeight="1">
      <c r="A302" s="21"/>
      <c r="B302" s="77" t="s">
        <v>122</v>
      </c>
      <c r="C302" s="78"/>
      <c r="D302" s="28">
        <v>124400</v>
      </c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0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2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2023-10-11T09:32:25Z</cp:lastPrinted>
  <dcterms:created xsi:type="dcterms:W3CDTF">2015-05-15T06:08:32Z</dcterms:created>
  <dcterms:modified xsi:type="dcterms:W3CDTF">2023-10-12T13:32:24Z</dcterms:modified>
  <cp:category/>
  <cp:version/>
  <cp:contentType/>
  <cp:contentStatus/>
</cp:coreProperties>
</file>