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4.10.2023" sheetId="2" r:id="rId2"/>
  </sheets>
  <definedNames>
    <definedName name="_xlnm.Print_Area" localSheetId="1">'04.10.2023'!$A$1:$D$309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<sst xmlns="http://schemas.openxmlformats.org/spreadsheetml/2006/main" count="280" uniqueCount="150">
  <si>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</si>
  <si>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</si>
  <si>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</si>
  <si>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</si>
  <si>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</si>
  <si>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</si>
  <si>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</si>
  <si>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</si>
  <si>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</si>
  <si>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</si>
  <si>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</si>
  <si>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</si>
  <si>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</si>
  <si>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</si>
  <si>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</si>
  <si>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</si>
  <si>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</si>
  <si>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</si>
  <si>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</si>
  <si>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</si>
  <si>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</si>
  <si>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</si>
  <si>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</si>
  <si>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</si>
  <si>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</si>
  <si>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</si>
  <si>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</si>
  <si>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</si>
  <si>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</si>
  <si>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</si>
  <si>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</si>
  <si>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</si>
  <si>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</si>
  <si>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</si>
  <si>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</si>
  <si>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</si>
  <si>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</si>
  <si>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</si>
  <si>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</si>
  <si>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</si>
  <si>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</si>
  <si>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</si>
  <si>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</si>
  <si>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</si>
  <si>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</si>
  <si>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</si>
  <si>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</si>
  <si>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</si>
  <si>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</si>
  <si>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</si>
  <si>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</si>
  <si>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</si>
  <si>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</si>
  <si>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</si>
  <si>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</si>
  <si>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</si>
  <si>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</si>
  <si>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</si>
  <si>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</si>
  <si>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</si>
  <si>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</si>
  <si>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</si>
  <si>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</si>
  <si>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</si>
  <si>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</si>
  <si>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</si>
  <si>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</si>
  <si>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</si>
  <si>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</si>
  <si>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</si>
  <si>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</si>
  <si>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</si>
  <si>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</si>
  <si>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</si>
  <si>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</si>
  <si>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</si>
  <si>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</si>
  <si>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</si>
  <si>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</si>
  <si>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</si>
  <si>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</si>
  <si>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</si>
  <si>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</si>
  <si>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</si>
  <si>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</si>
  <si>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</si>
  <si>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</si>
  <si>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</si>
  <si>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</si>
  <si>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</si>
  <si>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</si>
  <si>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</si>
  <si>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</si>
  <si>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</si>
  <si>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</si>
  <si>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</si>
  <si>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</si>
  <si>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</si>
  <si>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</si>
  <si>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</si>
  <si>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</si>
  <si>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</si>
  <si>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</si>
  <si>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</si>
  <si>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</si>
  <si>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</si>
  <si>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</si>
  <si>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</si>
  <si>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</si>
  <si>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</si>
  <si>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</si>
  <si>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</si>
  <si>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</si>
  <si>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</si>
  <si>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</si>
  <si>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</si>
  <si>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</si>
  <si>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</si>
  <si>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</si>
  <si>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</si>
  <si>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</si>
  <si>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</si>
  <si>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миючі засоби</t>
  </si>
  <si>
    <t>Освіта гімн №2</t>
  </si>
  <si>
    <t>заробітна плата звільненим</t>
  </si>
  <si>
    <t>Фінансування видатків бюджету Ніжинської міської територіальної громади за 04.10.2023р. пооб’єктно</t>
  </si>
  <si>
    <t>Залишок коштів станом на 04.10.2023 р., в т.ч.:</t>
  </si>
  <si>
    <t>Надходження коштів на рахунки бюджету 04.10.2023 р., в т.ч.:</t>
  </si>
  <si>
    <t xml:space="preserve">Всього коштів на рахунках бюджету 04.10.2023 р. </t>
  </si>
  <si>
    <t>техобслуговування автомобіля</t>
  </si>
  <si>
    <t xml:space="preserve">відрядні </t>
  </si>
  <si>
    <t>перевезення військовослужбовців (Програма заходів та робіт з територіальної оборони)</t>
  </si>
  <si>
    <t>послуга з адміністрування (Програма інформатизації)</t>
  </si>
  <si>
    <t>послуги інтернету (Програма інформатизації)</t>
  </si>
  <si>
    <t xml:space="preserve">розпорядження № 461 від 04.10.2023 р. </t>
  </si>
  <si>
    <t>заправка картриджа для лазерного принтера</t>
  </si>
  <si>
    <t>послуги з поточного ремонту частини даху спортивної зали по вул Прилуцька,156</t>
  </si>
  <si>
    <t xml:space="preserve">послуга з адміністрування програмного забезпечення // Радник у сфері публічних закупівель </t>
  </si>
  <si>
    <t xml:space="preserve">надходження податків і зборів по загальному фонду бюджету </t>
  </si>
  <si>
    <t>послуги охорони гімн №2</t>
  </si>
  <si>
    <t>технічне обслуговування газопроводів та газового обладнання гімн №2</t>
  </si>
  <si>
    <t>послуги шиномонтажу гімн №2</t>
  </si>
  <si>
    <t>налаштування локальної мережі гімн №2</t>
  </si>
  <si>
    <t>навчання у сфері цивільного захисту гімн №2</t>
  </si>
  <si>
    <t>навчання з питань пожежної безпеки гімн №2</t>
  </si>
  <si>
    <t>господарчі товари гімн №2</t>
  </si>
  <si>
    <t xml:space="preserve"> лабораторно-вимірювальні роботи гімн №2</t>
  </si>
  <si>
    <t>послуги по виготовленню технічного паспорту на квартиру</t>
  </si>
  <si>
    <t xml:space="preserve">УСЗН </t>
  </si>
  <si>
    <t>капітальний ремонт віконних блоків та дверей  в тому числі кошторисна документація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</si>
</sst>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74">
      <selection activeCell="B166" sqref="B166:C1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125</v>
      </c>
      <c r="B1" s="123"/>
      <c r="C1" s="123"/>
      <c r="D1" s="123"/>
      <c r="E1" s="123"/>
    </row>
    <row r="2" spans="1:5" ht="27.75" customHeight="1">
      <c r="A2" s="124" t="s">
        <v>134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126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127</v>
      </c>
      <c r="B6" s="80"/>
      <c r="C6" s="80"/>
      <c r="D6" s="41">
        <f>D9</f>
        <v>935592.39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138</v>
      </c>
      <c r="B9" s="118"/>
      <c r="C9" s="118"/>
      <c r="D9" s="43">
        <v>935592.39</v>
      </c>
      <c r="E9" s="23"/>
    </row>
    <row r="10" spans="1:5" ht="25.5" customHeight="1" hidden="1">
      <c r="A10" s="119" t="s">
        <v>120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128</v>
      </c>
      <c r="B14" s="80"/>
      <c r="C14" s="80"/>
      <c r="D14" s="41" t="e">
        <f>D4+D6+D12+D10-D11-D5</f>
        <v>#REF!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146967.88999999998</v>
      </c>
      <c r="E16" s="37"/>
      <c r="F16" s="34"/>
    </row>
    <row r="17" spans="1:5" s="24" customFormat="1" ht="24.75" customHeight="1">
      <c r="A17" s="32" t="s">
        <v>55</v>
      </c>
      <c r="B17" s="79" t="s">
        <v>124</v>
      </c>
      <c r="C17" s="79"/>
      <c r="D17" s="46">
        <f>SUM(D18:D37)</f>
        <v>12552.68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115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113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60</v>
      </c>
      <c r="D27" s="51">
        <v>12552.68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110</v>
      </c>
      <c r="D29" s="51"/>
      <c r="E29" s="40"/>
    </row>
    <row r="30" spans="1:6" s="30" customFormat="1" ht="24" customHeight="1" hidden="1">
      <c r="A30" s="61"/>
      <c r="B30" s="62"/>
      <c r="C30" s="62" t="s">
        <v>109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112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131120</v>
      </c>
      <c r="E38" s="40"/>
    </row>
    <row r="39" spans="1:5" s="24" customFormat="1" ht="24" customHeight="1">
      <c r="A39" s="32"/>
      <c r="B39" s="110" t="s">
        <v>108</v>
      </c>
      <c r="C39" s="110"/>
      <c r="D39" s="56">
        <f>104902.67+26217.33</f>
        <v>131120</v>
      </c>
      <c r="E39" s="37"/>
    </row>
    <row r="40" spans="1:5" s="24" customFormat="1" ht="24" customHeight="1" hidden="1">
      <c r="A40" s="32"/>
      <c r="B40" s="110" t="s">
        <v>117</v>
      </c>
      <c r="C40" s="110"/>
      <c r="D40" s="57"/>
      <c r="E40" s="37"/>
    </row>
    <row r="41" spans="1:5" s="24" customFormat="1" ht="24" customHeight="1" hidden="1">
      <c r="A41" s="32"/>
      <c r="B41" s="110" t="s">
        <v>118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3295.21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166.18</v>
      </c>
      <c r="E51" s="37"/>
    </row>
    <row r="52" spans="1:5" s="24" customFormat="1" ht="27.75" customHeight="1">
      <c r="A52" s="61"/>
      <c r="B52" s="63"/>
      <c r="C52" s="62" t="s">
        <v>103</v>
      </c>
      <c r="D52" s="38">
        <v>71.22</v>
      </c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107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114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121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110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109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>
      <c r="A71" s="61"/>
      <c r="B71" s="63"/>
      <c r="C71" s="62" t="s">
        <v>119</v>
      </c>
      <c r="D71" s="51">
        <v>94.96</v>
      </c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348.4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116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114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>
      <c r="A84" s="61"/>
      <c r="B84" s="62"/>
      <c r="C84" s="62" t="s">
        <v>123</v>
      </c>
      <c r="D84" s="38">
        <v>348.4</v>
      </c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116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93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114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885.04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113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>
      <c r="A126" s="61"/>
      <c r="B126" s="62"/>
      <c r="C126" s="62" t="s">
        <v>123</v>
      </c>
      <c r="D126" s="38">
        <v>885.04</v>
      </c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1895.59</v>
      </c>
      <c r="E135" s="40"/>
      <c r="G135" s="31"/>
    </row>
    <row r="136" spans="1:5" s="24" customFormat="1" ht="20.25" customHeight="1" hidden="1">
      <c r="A136" s="61"/>
      <c r="B136" s="62"/>
      <c r="C136" s="62" t="s">
        <v>106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113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>
      <c r="A144" s="61"/>
      <c r="B144" s="62"/>
      <c r="C144" s="62" t="s">
        <v>123</v>
      </c>
      <c r="D144" s="38">
        <v>1895.59</v>
      </c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56.25" customHeight="1" hidden="1">
      <c r="A157" s="99" t="s">
        <v>56</v>
      </c>
      <c r="B157" s="77"/>
      <c r="C157" s="78"/>
      <c r="D157" s="54"/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0</v>
      </c>
      <c r="E161" s="37"/>
    </row>
    <row r="162" spans="1:6" s="24" customFormat="1" ht="25.5" customHeight="1">
      <c r="A162" s="32" t="s">
        <v>111</v>
      </c>
      <c r="B162" s="77"/>
      <c r="C162" s="78"/>
      <c r="D162" s="47">
        <f>D174+D179+D183+D191+D196+D200+D207+D221+D226+D232+D237+D244+D252+D258+D264+D275+D287+D270</f>
        <v>186108.52000000002</v>
      </c>
      <c r="E162" s="37"/>
      <c r="F162" s="34"/>
    </row>
    <row r="163" spans="1:6" s="24" customFormat="1" ht="27" customHeight="1">
      <c r="A163" s="99" t="s">
        <v>95</v>
      </c>
      <c r="B163" s="77" t="s">
        <v>122</v>
      </c>
      <c r="C163" s="78"/>
      <c r="D163" s="54">
        <v>1910</v>
      </c>
      <c r="E163" s="33"/>
      <c r="F163" s="34"/>
    </row>
    <row r="164" spans="1:6" s="24" customFormat="1" ht="32.25" customHeight="1">
      <c r="A164" s="97"/>
      <c r="B164" s="77" t="s">
        <v>129</v>
      </c>
      <c r="C164" s="78"/>
      <c r="D164" s="54">
        <v>7122.9</v>
      </c>
      <c r="E164" s="33"/>
      <c r="F164" s="34"/>
    </row>
    <row r="165" spans="1:6" s="24" customFormat="1" ht="29.25" customHeight="1">
      <c r="A165" s="97"/>
      <c r="B165" s="77" t="s">
        <v>130</v>
      </c>
      <c r="C165" s="78"/>
      <c r="D165" s="54">
        <v>3055.66</v>
      </c>
      <c r="E165" s="33"/>
      <c r="F165" s="34"/>
    </row>
    <row r="166" spans="1:6" s="24" customFormat="1" ht="42" customHeight="1">
      <c r="A166" s="97"/>
      <c r="B166" s="77" t="s">
        <v>131</v>
      </c>
      <c r="C166" s="78"/>
      <c r="D166" s="54">
        <v>99045.94</v>
      </c>
      <c r="E166" s="33"/>
      <c r="F166" s="34"/>
    </row>
    <row r="167" spans="1:6" s="24" customFormat="1" ht="38.25" customHeight="1">
      <c r="A167" s="97"/>
      <c r="B167" s="77" t="s">
        <v>132</v>
      </c>
      <c r="C167" s="78"/>
      <c r="D167" s="54">
        <v>3420</v>
      </c>
      <c r="E167" s="33"/>
      <c r="F167" s="34"/>
    </row>
    <row r="168" spans="1:6" s="24" customFormat="1" ht="41.25" customHeight="1">
      <c r="A168" s="97"/>
      <c r="B168" s="77" t="s">
        <v>133</v>
      </c>
      <c r="C168" s="78"/>
      <c r="D168" s="38">
        <v>820</v>
      </c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>
      <c r="A174" s="98"/>
      <c r="B174" s="93" t="s">
        <v>84</v>
      </c>
      <c r="C174" s="94"/>
      <c r="D174" s="48">
        <f>SUM(D163:D173)</f>
        <v>115374.5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>
      <c r="A208" s="113" t="s">
        <v>60</v>
      </c>
      <c r="B208" s="89" t="s">
        <v>139</v>
      </c>
      <c r="C208" s="90"/>
      <c r="D208" s="54">
        <f>550+550</f>
        <v>1100</v>
      </c>
    </row>
    <row r="209" spans="1:4" s="25" customFormat="1" ht="27.75" customHeight="1">
      <c r="A209" s="113"/>
      <c r="B209" s="89" t="s">
        <v>140</v>
      </c>
      <c r="C209" s="90"/>
      <c r="D209" s="39">
        <f>359.4+4901.7</f>
        <v>5261.099999999999</v>
      </c>
    </row>
    <row r="210" spans="1:4" s="25" customFormat="1" ht="28.5" customHeight="1">
      <c r="A210" s="113"/>
      <c r="B210" s="89" t="s">
        <v>141</v>
      </c>
      <c r="C210" s="90"/>
      <c r="D210" s="39">
        <v>750</v>
      </c>
    </row>
    <row r="211" spans="1:4" s="25" customFormat="1" ht="35.25" customHeight="1">
      <c r="A211" s="113"/>
      <c r="B211" s="105" t="s">
        <v>146</v>
      </c>
      <c r="C211" s="105"/>
      <c r="D211" s="39">
        <v>5375</v>
      </c>
    </row>
    <row r="212" spans="1:4" s="25" customFormat="1" ht="30.75" customHeight="1">
      <c r="A212" s="113"/>
      <c r="B212" s="105" t="s">
        <v>142</v>
      </c>
      <c r="C212" s="105"/>
      <c r="D212" s="39">
        <v>2500</v>
      </c>
    </row>
    <row r="213" spans="1:4" s="25" customFormat="1" ht="31.5" customHeight="1">
      <c r="A213" s="113"/>
      <c r="B213" s="89" t="s">
        <v>143</v>
      </c>
      <c r="C213" s="90"/>
      <c r="D213" s="39">
        <v>571.5</v>
      </c>
    </row>
    <row r="214" spans="1:11" s="25" customFormat="1" ht="35.25" customHeight="1">
      <c r="A214" s="113"/>
      <c r="B214" s="89" t="s">
        <v>144</v>
      </c>
      <c r="C214" s="90"/>
      <c r="D214" s="54">
        <v>1546</v>
      </c>
      <c r="I214" s="64"/>
      <c r="J214" s="64"/>
      <c r="K214" s="64"/>
    </row>
    <row r="215" spans="1:11" s="25" customFormat="1" ht="20.25" customHeight="1">
      <c r="A215" s="113"/>
      <c r="B215" s="106" t="s">
        <v>145</v>
      </c>
      <c r="C215" s="107"/>
      <c r="D215" s="54">
        <v>9250</v>
      </c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30" customHeight="1" hidden="1">
      <c r="A218" s="113"/>
      <c r="B218" s="106"/>
      <c r="C218" s="107"/>
      <c r="D218" s="54"/>
    </row>
    <row r="219" spans="1:4" s="25" customFormat="1" ht="30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>
      <c r="A221" s="114"/>
      <c r="B221" s="108" t="s">
        <v>84</v>
      </c>
      <c r="C221" s="108"/>
      <c r="D221" s="49">
        <f>SUM(D208:D220)</f>
        <v>26353.6</v>
      </c>
      <c r="F221" s="27">
        <f>D221+D144+D126+D84+D38+D27</f>
        <v>173155.31</v>
      </c>
      <c r="G221" s="27"/>
    </row>
    <row r="222" spans="1:4" s="25" customFormat="1" ht="32.25" customHeight="1" hidden="1">
      <c r="A222" s="80" t="s">
        <v>18</v>
      </c>
      <c r="B222" s="89"/>
      <c r="C222" s="90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39" customHeight="1" hidden="1">
      <c r="A227" s="99" t="s">
        <v>31</v>
      </c>
      <c r="B227" s="77"/>
      <c r="C227" s="78"/>
      <c r="D227" s="39"/>
    </row>
    <row r="228" spans="1:4" s="25" customFormat="1" ht="27.75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4" customHeight="1" hidden="1">
      <c r="A233" s="99" t="s">
        <v>93</v>
      </c>
      <c r="B233" s="77"/>
      <c r="C233" s="78"/>
      <c r="D233" s="54"/>
    </row>
    <row r="234" spans="1:4" s="25" customFormat="1" ht="24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>
      <c r="A259" s="99" t="s">
        <v>87</v>
      </c>
      <c r="B259" s="77" t="s">
        <v>135</v>
      </c>
      <c r="C259" s="78"/>
      <c r="D259" s="54">
        <v>400</v>
      </c>
    </row>
    <row r="260" spans="1:4" s="25" customFormat="1" ht="31.5" customHeight="1">
      <c r="A260" s="97"/>
      <c r="B260" s="77" t="s">
        <v>136</v>
      </c>
      <c r="C260" s="78"/>
      <c r="D260" s="54">
        <v>34770.42</v>
      </c>
    </row>
    <row r="261" spans="1:4" s="25" customFormat="1" ht="35.25" customHeight="1">
      <c r="A261" s="97"/>
      <c r="B261" s="77" t="s">
        <v>137</v>
      </c>
      <c r="C261" s="78"/>
      <c r="D261" s="54">
        <v>2910</v>
      </c>
    </row>
    <row r="262" spans="1:4" s="25" customFormat="1" ht="34.5" customHeight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>
      <c r="A264" s="98"/>
      <c r="B264" s="93" t="s">
        <v>84</v>
      </c>
      <c r="C264" s="94"/>
      <c r="D264" s="49">
        <f>SUM(D259:D263)</f>
        <v>38080.42</v>
      </c>
    </row>
    <row r="265" spans="1:4" s="25" customFormat="1" ht="36.75" customHeight="1">
      <c r="A265" s="99" t="s">
        <v>0</v>
      </c>
      <c r="B265" s="77" t="s">
        <v>147</v>
      </c>
      <c r="C265" s="78"/>
      <c r="D265" s="54">
        <v>6300</v>
      </c>
    </row>
    <row r="266" spans="1:4" s="25" customFormat="1" ht="35.2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>
      <c r="A270" s="98"/>
      <c r="B270" s="93" t="s">
        <v>84</v>
      </c>
      <c r="C270" s="94"/>
      <c r="D270" s="49">
        <f>SUM(D265:D269)</f>
        <v>6300</v>
      </c>
    </row>
    <row r="271" spans="1:6" s="25" customFormat="1" ht="34.5" customHeight="1" hidden="1">
      <c r="A271" s="97" t="s">
        <v>58</v>
      </c>
      <c r="B271" s="89"/>
      <c r="C271" s="90"/>
      <c r="D271" s="54"/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31.5" customHeight="1" hidden="1">
      <c r="A276" s="95" t="s">
        <v>12</v>
      </c>
      <c r="B276" s="77"/>
      <c r="C276" s="78"/>
      <c r="D276" s="74"/>
    </row>
    <row r="277" spans="1:4" s="25" customFormat="1" ht="38.25" customHeight="1" hidden="1">
      <c r="A277" s="96"/>
      <c r="B277" s="77"/>
      <c r="C277" s="78"/>
      <c r="D277" s="73"/>
    </row>
    <row r="278" spans="1:4" s="25" customFormat="1" ht="38.2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46.5" customHeight="1" hidden="1">
      <c r="A282" s="75"/>
      <c r="B282" s="89"/>
      <c r="C282" s="90"/>
      <c r="D282" s="69"/>
    </row>
    <row r="283" spans="1:4" s="25" customFormat="1" ht="36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36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 hidden="1">
      <c r="A287" s="32"/>
      <c r="B287" s="93" t="s">
        <v>84</v>
      </c>
      <c r="C287" s="94"/>
      <c r="D287" s="49">
        <f>SUM(D276:D286)</f>
        <v>0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333076.41000000003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172021.54</v>
      </c>
      <c r="E289" s="26"/>
      <c r="F289" s="27"/>
      <c r="G289" s="27"/>
    </row>
    <row r="290" spans="1:7" s="25" customFormat="1" ht="39.75" customHeight="1">
      <c r="A290" s="21" t="s">
        <v>148</v>
      </c>
      <c r="B290" s="81" t="s">
        <v>149</v>
      </c>
      <c r="C290" s="82"/>
      <c r="D290" s="70">
        <v>172021.54</v>
      </c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505097.95000000007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="25" customFormat="1" ht="56.25" customHeight="1" hidden="1">
      <c r="D299" s="72"/>
    </row>
    <row r="300" spans="1:5" s="25" customFormat="1" ht="24" customHeight="1" hidden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4.2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2" sheet="1"/>
  <mergeCells count="201"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2023-10-12T13:31:57Z</dcterms:modified>
  <cp:category/>
  <cp:version/>
  <cp:contentType/>
  <cp:contentStatus/>
</cp:coreProperties>
</file>