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5.08.2023" sheetId="2" r:id="rId2"/>
  </sheets>
  <definedNames>
    <definedName name="_xlnm.Print_Area" localSheetId="1">'25.08.2023'!$A$1:$E$303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<sst xmlns="http://schemas.openxmlformats.org/spreadsheetml/2006/main" count="276" uniqueCount="146">
  <si>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</si>
  <si>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</si>
  <si>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</si>
  <si>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</si>
  <si>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</si>
  <si>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</si>
  <si>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</si>
  <si>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</si>
  <si>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</si>
  <si>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</si>
  <si>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</si>
  <si>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</si>
  <si>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</si>
  <si>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</si>
  <si>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</si>
  <si>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</si>
  <si>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</si>
  <si>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</si>
  <si>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</si>
  <si>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</si>
  <si>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</si>
  <si>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</si>
  <si>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</si>
  <si>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</si>
  <si>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</si>
  <si>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</si>
  <si>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</si>
  <si>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</si>
  <si>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</si>
  <si>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</si>
  <si>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</si>
  <si>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</si>
  <si>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</si>
  <si>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</si>
  <si>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</si>
  <si>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</si>
  <si>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</si>
  <si>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</si>
  <si>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</si>
  <si>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</si>
  <si>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</si>
  <si>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</si>
  <si>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</si>
  <si>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</si>
  <si>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</si>
  <si>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</si>
  <si>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</si>
  <si>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</si>
  <si>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</si>
  <si>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</si>
  <si>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</si>
  <si>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</si>
  <si>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</si>
  <si>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</si>
  <si>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</si>
  <si>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</si>
  <si>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</si>
  <si>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</si>
  <si>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</si>
  <si>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</si>
  <si>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</si>
  <si>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</si>
  <si>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</si>
  <si>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</si>
  <si>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</si>
  <si>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</si>
  <si>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</si>
  <si>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</si>
  <si>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</si>
  <si>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</si>
  <si>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</si>
  <si>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</si>
  <si>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</si>
  <si>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</si>
  <si>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</si>
  <si>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</si>
  <si>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</si>
  <si>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</si>
  <si>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</si>
  <si>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</si>
  <si>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</si>
  <si>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</si>
  <si>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</si>
  <si>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</si>
  <si>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</si>
  <si>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</si>
  <si>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</si>
  <si>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</si>
  <si>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</si>
  <si>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</si>
  <si>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</si>
  <si>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</si>
  <si>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</si>
  <si>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</si>
  <si>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</si>
  <si>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</si>
  <si>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</si>
  <si>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</si>
  <si>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</si>
  <si>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</si>
  <si>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</si>
  <si>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</si>
  <si>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</si>
  <si>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</si>
  <si>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</si>
  <si>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</si>
  <si>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</si>
  <si>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</si>
  <si>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</si>
  <si>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</si>
  <si>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</si>
  <si>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</si>
  <si>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</si>
  <si>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</si>
  <si>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</si>
  <si>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</si>
  <si>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</si>
  <si>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</si>
  <si>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</si>
  <si>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</si>
  <si>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</si>
  <si>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</si>
  <si>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перевезення військовослужбовців/ Програма ТРО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</si>
  <si>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</si>
  <si>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</si>
  <si>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</si>
  <si>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</si>
  <si>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обслуговування пожежної сигналізації</t>
  </si>
  <si>
    <t>Інтернет/ Програма інформатизації</t>
  </si>
  <si>
    <t>відшкодування вартості робіт з безоплатного зубопротезування та лікування пільгових категорій населення</t>
  </si>
  <si>
    <t>Фінансування видатків бюджету Ніжинської міської територіальної громади за 25.08.2023р. пооб’єктно</t>
  </si>
  <si>
    <t>Залишок коштів станом на 25.08.2023 р., в т.ч.:</t>
  </si>
  <si>
    <t>Надходження коштів на рахунки бюджету 25.08.2023 р., в т.ч.:</t>
  </si>
  <si>
    <t xml:space="preserve">Всього коштів на рахунках бюджету 25.08.2023 р. </t>
  </si>
  <si>
    <t xml:space="preserve">розпорядження № 395, 396  від 25.08.2023 р. </t>
  </si>
  <si>
    <t>стилізовані костюми</t>
  </si>
  <si>
    <t>2-га половина</t>
  </si>
  <si>
    <t>акумулятор, зарядний пристрій</t>
  </si>
  <si>
    <t>послуги адвоката/ Програма юридична</t>
  </si>
  <si>
    <t>будматеріали</t>
  </si>
  <si>
    <t>інвентар для укриттів</t>
  </si>
  <si>
    <t>драбина</t>
  </si>
  <si>
    <t>послуги держреєстрації</t>
  </si>
  <si>
    <t>інформаційні консультаційні послуги</t>
  </si>
  <si>
    <t>поточний ремонт тротуарів  - ФОП Тер Мкртчан М.М.</t>
  </si>
  <si>
    <t>поточний ремонт внутрішньоквартальних доріг ФОП Оганян Т.Г.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</si>
</sst>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tabSelected="1" view="pageBreakPreview" zoomScale="70" zoomScaleNormal="70" zoomScaleSheetLayoutView="70" workbookViewId="0" topLeftCell="A239">
      <selection activeCell="A265" sqref="A265:A27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130</v>
      </c>
      <c r="B1" s="125"/>
      <c r="C1" s="125"/>
      <c r="D1" s="125"/>
      <c r="E1" s="125"/>
    </row>
    <row r="2" spans="1:5" ht="27.75" customHeight="1" hidden="1">
      <c r="A2" s="111" t="s">
        <v>134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131</v>
      </c>
      <c r="B4" s="83"/>
      <c r="C4" s="83"/>
      <c r="D4" s="51">
        <v>192161878.11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132</v>
      </c>
      <c r="B6" s="83"/>
      <c r="C6" s="83"/>
      <c r="D6" s="42">
        <f>D9</f>
        <v>782309.33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v>782309.33</v>
      </c>
      <c r="E9" s="23"/>
    </row>
    <row r="10" spans="1:5" ht="25.5" customHeight="1" hidden="1">
      <c r="A10" s="121" t="s">
        <v>124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133</v>
      </c>
      <c r="B14" s="83"/>
      <c r="C14" s="83"/>
      <c r="D14" s="42">
        <f>D4+D6+D12+D10-D11-D5</f>
        <v>192944187.44000003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234194.51</v>
      </c>
      <c r="E16" s="38"/>
      <c r="F16" s="34"/>
    </row>
    <row r="17" spans="1:5" s="24" customFormat="1" ht="28.5" customHeight="1">
      <c r="A17" s="32" t="s">
        <v>55</v>
      </c>
      <c r="B17" s="82" t="s">
        <v>136</v>
      </c>
      <c r="C17" s="82"/>
      <c r="D17" s="47">
        <f>SUM(D18:D37)</f>
        <v>182294.66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118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>
      <c r="A27" s="62"/>
      <c r="B27" s="63"/>
      <c r="C27" s="63" t="s">
        <v>78</v>
      </c>
      <c r="D27" s="52">
        <v>87755.82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 hidden="1">
      <c r="A30" s="62"/>
      <c r="B30" s="63"/>
      <c r="C30" s="63" t="s">
        <v>117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>
      <c r="A33" s="62"/>
      <c r="B33" s="63"/>
      <c r="C33" s="63" t="s">
        <v>70</v>
      </c>
      <c r="D33" s="52">
        <v>94538.84</v>
      </c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31407</v>
      </c>
      <c r="E38" s="41"/>
    </row>
    <row r="39" spans="1:5" s="24" customFormat="1" ht="24" customHeight="1">
      <c r="A39" s="32"/>
      <c r="B39" s="112" t="s">
        <v>109</v>
      </c>
      <c r="C39" s="112"/>
      <c r="D39" s="57">
        <v>31407</v>
      </c>
      <c r="E39" s="38"/>
    </row>
    <row r="40" spans="1:5" s="24" customFormat="1" ht="24" customHeight="1" hidden="1">
      <c r="A40" s="32"/>
      <c r="B40" s="112" t="s">
        <v>120</v>
      </c>
      <c r="C40" s="112"/>
      <c r="D40" s="58"/>
      <c r="E40" s="38"/>
    </row>
    <row r="41" spans="1:5" s="24" customFormat="1" ht="24" customHeight="1" hidden="1">
      <c r="A41" s="32"/>
      <c r="B41" s="112" t="s">
        <v>121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17542.85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116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17542.85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>
      <c r="A144" s="62"/>
      <c r="B144" s="63"/>
      <c r="C144" s="63" t="s">
        <v>78</v>
      </c>
      <c r="D144" s="39">
        <v>17542.85</v>
      </c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7.7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44.25" customHeight="1">
      <c r="A157" s="101" t="s">
        <v>56</v>
      </c>
      <c r="B157" s="80" t="s">
        <v>129</v>
      </c>
      <c r="C157" s="81"/>
      <c r="D157" s="55">
        <v>2950</v>
      </c>
      <c r="E157" s="41"/>
      <c r="H157" s="31"/>
    </row>
    <row r="158" spans="1:8" s="30" customFormat="1" ht="44.25" customHeight="1" hidden="1">
      <c r="A158" s="99"/>
      <c r="B158" s="80"/>
      <c r="C158" s="81"/>
      <c r="D158" s="55"/>
      <c r="E158" s="41"/>
      <c r="H158" s="31"/>
    </row>
    <row r="159" spans="1:8" s="30" customFormat="1" ht="44.25" customHeight="1" hidden="1">
      <c r="A159" s="99"/>
      <c r="B159" s="80"/>
      <c r="C159" s="81"/>
      <c r="D159" s="55"/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>
      <c r="A161" s="99"/>
      <c r="B161" s="83" t="s">
        <v>63</v>
      </c>
      <c r="C161" s="83"/>
      <c r="D161" s="43">
        <f>SUM(D157:D160)</f>
        <v>2950</v>
      </c>
      <c r="E161" s="38"/>
    </row>
    <row r="162" spans="1:6" s="24" customFormat="1" ht="33" customHeight="1">
      <c r="A162" s="32" t="s">
        <v>112</v>
      </c>
      <c r="B162" s="80"/>
      <c r="C162" s="81"/>
      <c r="D162" s="48">
        <f>D174+D179+D183+D191+D196+D200+D207+D221+D226+D232+D237+D244+D252+D258+D264+D274+D286+D270</f>
        <v>2527422.23</v>
      </c>
      <c r="E162" s="38"/>
      <c r="F162" s="34"/>
    </row>
    <row r="163" spans="1:6" s="24" customFormat="1" ht="30" customHeight="1">
      <c r="A163" s="101" t="s">
        <v>95</v>
      </c>
      <c r="B163" s="80" t="s">
        <v>114</v>
      </c>
      <c r="C163" s="81"/>
      <c r="D163" s="55">
        <v>2156</v>
      </c>
      <c r="E163" s="33"/>
      <c r="F163" s="34"/>
    </row>
    <row r="164" spans="1:6" s="24" customFormat="1" ht="30" customHeight="1">
      <c r="A164" s="99"/>
      <c r="B164" s="80" t="s">
        <v>137</v>
      </c>
      <c r="C164" s="81"/>
      <c r="D164" s="55">
        <v>7957</v>
      </c>
      <c r="E164" s="33"/>
      <c r="F164" s="34"/>
    </row>
    <row r="165" spans="1:6" s="24" customFormat="1" ht="30" customHeight="1">
      <c r="A165" s="99"/>
      <c r="B165" s="80" t="s">
        <v>122</v>
      </c>
      <c r="C165" s="81"/>
      <c r="D165" s="55">
        <v>69584.06</v>
      </c>
      <c r="E165" s="33"/>
      <c r="F165" s="34"/>
    </row>
    <row r="166" spans="1:6" s="24" customFormat="1" ht="30.75" customHeight="1">
      <c r="A166" s="99"/>
      <c r="B166" s="80" t="s">
        <v>138</v>
      </c>
      <c r="C166" s="81"/>
      <c r="D166" s="55">
        <v>20000</v>
      </c>
      <c r="E166" s="33"/>
      <c r="F166" s="34"/>
    </row>
    <row r="167" spans="1:6" s="24" customFormat="1" ht="31.5" customHeight="1">
      <c r="A167" s="99"/>
      <c r="B167" s="80" t="s">
        <v>143</v>
      </c>
      <c r="C167" s="81"/>
      <c r="D167" s="55">
        <v>1215</v>
      </c>
      <c r="E167" s="33"/>
      <c r="F167" s="34"/>
    </row>
    <row r="168" spans="1:6" s="24" customFormat="1" ht="45.75" customHeight="1" hidden="1">
      <c r="A168" s="99"/>
      <c r="B168" s="80"/>
      <c r="C168" s="81"/>
      <c r="D168" s="39"/>
      <c r="E168" s="33"/>
      <c r="F168" s="34"/>
    </row>
    <row r="169" spans="1:6" s="24" customFormat="1" ht="36.75" customHeight="1" hidden="1">
      <c r="A169" s="99"/>
      <c r="B169" s="80"/>
      <c r="C169" s="81"/>
      <c r="D169" s="39"/>
      <c r="E169" s="33"/>
      <c r="F169" s="34"/>
    </row>
    <row r="170" spans="1:6" s="24" customFormat="1" ht="34.5" customHeight="1" hidden="1">
      <c r="A170" s="99"/>
      <c r="B170" s="80"/>
      <c r="C170" s="81"/>
      <c r="D170" s="39"/>
      <c r="E170" s="33"/>
      <c r="F170" s="34"/>
    </row>
    <row r="171" spans="1:6" s="24" customFormat="1" ht="42" customHeight="1" hidden="1">
      <c r="A171" s="99"/>
      <c r="B171" s="80"/>
      <c r="C171" s="81"/>
      <c r="D171" s="39"/>
      <c r="E171" s="33"/>
      <c r="F171" s="34"/>
    </row>
    <row r="172" spans="1:6" s="24" customFormat="1" ht="42" customHeight="1" hidden="1">
      <c r="A172" s="99"/>
      <c r="B172" s="80"/>
      <c r="C172" s="81"/>
      <c r="D172" s="39"/>
      <c r="E172" s="33"/>
      <c r="F172" s="34"/>
    </row>
    <row r="173" spans="1:6" s="24" customFormat="1" ht="36.75" customHeight="1" hidden="1">
      <c r="A173" s="99"/>
      <c r="B173" s="117"/>
      <c r="C173" s="118"/>
      <c r="D173" s="39"/>
      <c r="E173" s="33"/>
      <c r="F173" s="34"/>
    </row>
    <row r="174" spans="1:6" s="24" customFormat="1" ht="23.25" customHeight="1">
      <c r="A174" s="100"/>
      <c r="B174" s="93" t="s">
        <v>84</v>
      </c>
      <c r="C174" s="94"/>
      <c r="D174" s="49">
        <f>SUM(D163:D173)</f>
        <v>100912.06</v>
      </c>
      <c r="E174" s="33"/>
      <c r="F174" s="34"/>
    </row>
    <row r="175" spans="1:4" s="25" customFormat="1" ht="31.5" customHeight="1" hidden="1">
      <c r="A175" s="101" t="s">
        <v>59</v>
      </c>
      <c r="B175" s="82"/>
      <c r="C175" s="82"/>
      <c r="D175" s="55"/>
    </row>
    <row r="176" spans="1:4" s="25" customFormat="1" ht="30.75" customHeight="1" hidden="1">
      <c r="A176" s="99"/>
      <c r="B176" s="82"/>
      <c r="C176" s="82"/>
      <c r="D176" s="55"/>
    </row>
    <row r="177" spans="1:4" s="25" customFormat="1" ht="24.75" customHeight="1" hidden="1">
      <c r="A177" s="99"/>
      <c r="B177" s="80"/>
      <c r="C177" s="81"/>
      <c r="D177" s="55"/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 hidden="1">
      <c r="A179" s="100"/>
      <c r="B179" s="93" t="s">
        <v>84</v>
      </c>
      <c r="C179" s="94"/>
      <c r="D179" s="50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 hidden="1">
      <c r="A192" s="83" t="s">
        <v>15</v>
      </c>
      <c r="B192" s="80"/>
      <c r="C192" s="81"/>
      <c r="D192" s="55"/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 hidden="1">
      <c r="A196" s="83"/>
      <c r="B196" s="103" t="s">
        <v>84</v>
      </c>
      <c r="C196" s="103"/>
      <c r="D196" s="50">
        <f>D192+D193+D194</f>
        <v>0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0.75" customHeight="1" hidden="1">
      <c r="A201" s="101" t="s">
        <v>85</v>
      </c>
      <c r="B201" s="80"/>
      <c r="C201" s="81"/>
      <c r="D201" s="55"/>
    </row>
    <row r="202" spans="1:4" s="25" customFormat="1" ht="33" customHeight="1" hidden="1">
      <c r="A202" s="99"/>
      <c r="B202" s="80"/>
      <c r="C202" s="81"/>
      <c r="D202" s="55"/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 hidden="1">
      <c r="A207" s="100"/>
      <c r="B207" s="103" t="s">
        <v>84</v>
      </c>
      <c r="C207" s="103"/>
      <c r="D207" s="50">
        <f>SUM(D201:D206)</f>
        <v>0</v>
      </c>
      <c r="G207" s="27"/>
    </row>
    <row r="208" spans="1:4" s="25" customFormat="1" ht="30.75" customHeight="1">
      <c r="A208" s="115" t="s">
        <v>60</v>
      </c>
      <c r="B208" s="80" t="s">
        <v>139</v>
      </c>
      <c r="C208" s="81"/>
      <c r="D208" s="55">
        <v>3600</v>
      </c>
    </row>
    <row r="209" spans="1:4" s="25" customFormat="1" ht="27.75" customHeight="1">
      <c r="A209" s="115"/>
      <c r="B209" s="97" t="s">
        <v>141</v>
      </c>
      <c r="C209" s="98"/>
      <c r="D209" s="40">
        <v>1200</v>
      </c>
    </row>
    <row r="210" spans="1:4" s="25" customFormat="1" ht="37.5" customHeight="1">
      <c r="A210" s="115"/>
      <c r="B210" s="97" t="s">
        <v>127</v>
      </c>
      <c r="C210" s="98"/>
      <c r="D210" s="40">
        <v>350</v>
      </c>
    </row>
    <row r="211" spans="1:4" s="25" customFormat="1" ht="28.5" customHeight="1">
      <c r="A211" s="115"/>
      <c r="B211" s="107" t="s">
        <v>140</v>
      </c>
      <c r="C211" s="107"/>
      <c r="D211" s="40">
        <v>12006</v>
      </c>
    </row>
    <row r="212" spans="1:4" s="25" customFormat="1" ht="30.75" customHeight="1">
      <c r="A212" s="115"/>
      <c r="B212" s="107" t="s">
        <v>142</v>
      </c>
      <c r="C212" s="107"/>
      <c r="D212" s="40">
        <v>810</v>
      </c>
    </row>
    <row r="213" spans="1:4" s="25" customFormat="1" ht="19.5" customHeight="1" hidden="1">
      <c r="A213" s="115"/>
      <c r="B213" s="107"/>
      <c r="C213" s="107"/>
      <c r="D213" s="40"/>
    </row>
    <row r="214" spans="1:11" s="25" customFormat="1" ht="19.5" customHeight="1" hidden="1">
      <c r="A214" s="115"/>
      <c r="B214" s="80"/>
      <c r="C214" s="81"/>
      <c r="D214" s="55"/>
      <c r="I214" s="65"/>
      <c r="J214" s="65"/>
      <c r="K214" s="65"/>
    </row>
    <row r="215" spans="1:11" s="25" customFormat="1" ht="19.5" customHeight="1" hidden="1">
      <c r="A215" s="115"/>
      <c r="B215" s="108"/>
      <c r="C215" s="109"/>
      <c r="D215" s="55"/>
      <c r="I215" s="111"/>
      <c r="J215" s="111"/>
      <c r="K215" s="66"/>
    </row>
    <row r="216" spans="1:11" s="25" customFormat="1" ht="19.5" customHeight="1" hidden="1">
      <c r="A216" s="115"/>
      <c r="B216" s="108"/>
      <c r="C216" s="109"/>
      <c r="D216" s="55"/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>
      <c r="A221" s="116"/>
      <c r="B221" s="110" t="s">
        <v>84</v>
      </c>
      <c r="C221" s="110"/>
      <c r="D221" s="50">
        <f>SUM(D208:D220)</f>
        <v>17966</v>
      </c>
      <c r="F221" s="27"/>
      <c r="G221" s="27"/>
    </row>
    <row r="222" spans="1:4" s="25" customFormat="1" ht="32.25" customHeight="1" hidden="1">
      <c r="A222" s="83" t="s">
        <v>18</v>
      </c>
      <c r="B222" s="80"/>
      <c r="C222" s="81"/>
      <c r="D222" s="55"/>
    </row>
    <row r="223" spans="1:4" s="25" customFormat="1" ht="32.25" customHeight="1" hidden="1">
      <c r="A223" s="83"/>
      <c r="B223" s="80"/>
      <c r="C223" s="81"/>
      <c r="D223" s="55"/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 hidden="1">
      <c r="A226" s="83"/>
      <c r="B226" s="103" t="s">
        <v>84</v>
      </c>
      <c r="C226" s="103"/>
      <c r="D226" s="50">
        <f>SUM(D222:D225)</f>
        <v>0</v>
      </c>
    </row>
    <row r="227" spans="1:4" s="25" customFormat="1" ht="28.5" customHeight="1" hidden="1">
      <c r="A227" s="101" t="s">
        <v>31</v>
      </c>
      <c r="B227" s="80"/>
      <c r="C227" s="81"/>
      <c r="D227" s="40"/>
    </row>
    <row r="228" spans="1:4" s="25" customFormat="1" ht="27" customHeight="1" hidden="1">
      <c r="A228" s="99"/>
      <c r="B228" s="82"/>
      <c r="C228" s="82"/>
      <c r="D228" s="55"/>
    </row>
    <row r="229" spans="1:4" s="25" customFormat="1" ht="32.25" customHeight="1" hidden="1">
      <c r="A229" s="99"/>
      <c r="B229" s="80"/>
      <c r="C229" s="81"/>
      <c r="D229" s="55"/>
    </row>
    <row r="230" spans="1:4" s="25" customFormat="1" ht="24.75" customHeight="1" hidden="1">
      <c r="A230" s="99"/>
      <c r="B230" s="82"/>
      <c r="C230" s="82"/>
      <c r="D230" s="55"/>
    </row>
    <row r="231" spans="1:4" s="25" customFormat="1" ht="27.75" customHeight="1" hidden="1">
      <c r="A231" s="99"/>
      <c r="B231" s="80"/>
      <c r="C231" s="81"/>
      <c r="D231" s="55"/>
    </row>
    <row r="232" spans="1:8" s="25" customFormat="1" ht="24" customHeight="1" hidden="1">
      <c r="A232" s="100"/>
      <c r="B232" s="103" t="s">
        <v>84</v>
      </c>
      <c r="C232" s="103"/>
      <c r="D232" s="50">
        <f>SUM(D227:D231)</f>
        <v>0</v>
      </c>
      <c r="F232" s="27"/>
      <c r="G232" s="27"/>
      <c r="H232" s="27"/>
    </row>
    <row r="233" spans="1:4" s="25" customFormat="1" ht="23.25" customHeight="1" hidden="1">
      <c r="A233" s="101" t="s">
        <v>93</v>
      </c>
      <c r="B233" s="80"/>
      <c r="C233" s="81"/>
      <c r="D233" s="55"/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 hidden="1">
      <c r="A237" s="100"/>
      <c r="B237" s="103" t="s">
        <v>84</v>
      </c>
      <c r="C237" s="103"/>
      <c r="D237" s="50">
        <f>SUM(D233:D236)</f>
        <v>0</v>
      </c>
    </row>
    <row r="238" spans="1:6" s="25" customFormat="1" ht="30.75" customHeight="1">
      <c r="A238" s="104" t="s">
        <v>45</v>
      </c>
      <c r="B238" s="80" t="s">
        <v>135</v>
      </c>
      <c r="C238" s="81"/>
      <c r="D238" s="55">
        <v>15000</v>
      </c>
      <c r="F238" s="27"/>
    </row>
    <row r="239" spans="1:4" s="25" customFormat="1" ht="27.75" customHeight="1">
      <c r="A239" s="105"/>
      <c r="B239" s="80" t="s">
        <v>128</v>
      </c>
      <c r="C239" s="81"/>
      <c r="D239" s="55">
        <v>500</v>
      </c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>
      <c r="A244" s="106"/>
      <c r="B244" s="103" t="s">
        <v>84</v>
      </c>
      <c r="C244" s="103"/>
      <c r="D244" s="50">
        <f>D238+D239+D240+D241+D242+D243</f>
        <v>15500</v>
      </c>
      <c r="G244" s="27"/>
    </row>
    <row r="245" spans="1:4" s="25" customFormat="1" ht="31.5" customHeight="1" hidden="1">
      <c r="A245" s="101" t="s">
        <v>64</v>
      </c>
      <c r="B245" s="80"/>
      <c r="C245" s="81"/>
      <c r="D245" s="55"/>
    </row>
    <row r="246" spans="1:4" s="25" customFormat="1" ht="33" customHeight="1" hidden="1">
      <c r="A246" s="99"/>
      <c r="B246" s="80"/>
      <c r="C246" s="81"/>
      <c r="D246" s="55"/>
    </row>
    <row r="247" spans="1:4" s="25" customFormat="1" ht="38.25" customHeight="1" hidden="1">
      <c r="A247" s="99"/>
      <c r="B247" s="80"/>
      <c r="C247" s="81"/>
      <c r="D247" s="55"/>
    </row>
    <row r="248" spans="1:4" s="25" customFormat="1" ht="34.5" customHeight="1" hidden="1">
      <c r="A248" s="99"/>
      <c r="B248" s="80"/>
      <c r="C248" s="81"/>
      <c r="D248" s="55"/>
    </row>
    <row r="249" spans="1:4" s="25" customFormat="1" ht="27.75" customHeight="1" hidden="1">
      <c r="A249" s="99"/>
      <c r="B249" s="80"/>
      <c r="C249" s="81"/>
      <c r="D249" s="55"/>
    </row>
    <row r="250" spans="1:4" s="25" customFormat="1" ht="27.75" customHeight="1" hidden="1">
      <c r="A250" s="99"/>
      <c r="B250" s="82"/>
      <c r="C250" s="82"/>
      <c r="D250" s="55"/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 hidden="1">
      <c r="A252" s="100"/>
      <c r="B252" s="103" t="s">
        <v>84</v>
      </c>
      <c r="C252" s="103"/>
      <c r="D252" s="50">
        <f>SUM(D245:D251)</f>
        <v>0</v>
      </c>
      <c r="G252" s="27"/>
    </row>
    <row r="253" spans="1:5" s="25" customFormat="1" ht="39" customHeight="1" hidden="1">
      <c r="A253" s="101" t="s">
        <v>80</v>
      </c>
      <c r="B253" s="80"/>
      <c r="C253" s="81"/>
      <c r="D253" s="55"/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 hidden="1">
      <c r="A258" s="100"/>
      <c r="B258" s="93" t="s">
        <v>84</v>
      </c>
      <c r="C258" s="94"/>
      <c r="D258" s="50">
        <f>SUM(D253:D257)</f>
        <v>0</v>
      </c>
    </row>
    <row r="259" spans="1:4" s="25" customFormat="1" ht="32.25" customHeight="1" hidden="1">
      <c r="A259" s="101" t="s">
        <v>87</v>
      </c>
      <c r="B259" s="80"/>
      <c r="C259" s="81"/>
      <c r="D259" s="55"/>
    </row>
    <row r="260" spans="1:4" s="25" customFormat="1" ht="31.5" customHeight="1" hidden="1">
      <c r="A260" s="99"/>
      <c r="B260" s="80"/>
      <c r="C260" s="81"/>
      <c r="D260" s="55"/>
    </row>
    <row r="261" spans="1:4" s="25" customFormat="1" ht="31.5" customHeight="1" hidden="1">
      <c r="A261" s="99"/>
      <c r="B261" s="80"/>
      <c r="C261" s="81"/>
      <c r="D261" s="55"/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 hidden="1">
      <c r="A264" s="100"/>
      <c r="B264" s="93" t="s">
        <v>84</v>
      </c>
      <c r="C264" s="94"/>
      <c r="D264" s="50">
        <f>SUM(D259:D263)</f>
        <v>0</v>
      </c>
    </row>
    <row r="265" spans="1:4" s="25" customFormat="1" ht="32.25" customHeight="1">
      <c r="A265" s="101" t="s">
        <v>0</v>
      </c>
      <c r="B265" s="80" t="s">
        <v>44</v>
      </c>
      <c r="C265" s="81"/>
      <c r="D265" s="55">
        <v>300</v>
      </c>
    </row>
    <row r="266" spans="1:4" s="25" customFormat="1" ht="27.75" customHeight="1" hidden="1">
      <c r="A266" s="99"/>
      <c r="B266" s="80"/>
      <c r="C266" s="81"/>
      <c r="D266" s="55"/>
    </row>
    <row r="267" spans="1:4" s="25" customFormat="1" ht="27.75" customHeight="1" hidden="1">
      <c r="A267" s="99"/>
      <c r="B267" s="80"/>
      <c r="C267" s="81"/>
      <c r="D267" s="55"/>
    </row>
    <row r="268" spans="1:4" s="25" customFormat="1" ht="33" customHeight="1" hidden="1">
      <c r="A268" s="99"/>
      <c r="B268" s="80"/>
      <c r="C268" s="81"/>
      <c r="D268" s="55"/>
    </row>
    <row r="269" spans="1:4" s="25" customFormat="1" ht="35.25" customHeight="1" hidden="1">
      <c r="A269" s="99"/>
      <c r="B269" s="80"/>
      <c r="C269" s="102"/>
      <c r="D269" s="55"/>
    </row>
    <row r="270" spans="1:4" s="25" customFormat="1" ht="33" customHeight="1">
      <c r="A270" s="100"/>
      <c r="B270" s="93" t="s">
        <v>84</v>
      </c>
      <c r="C270" s="94"/>
      <c r="D270" s="50">
        <f>SUM(D265:D269)</f>
        <v>300</v>
      </c>
    </row>
    <row r="271" spans="1:4" s="25" customFormat="1" ht="34.5" customHeight="1">
      <c r="A271" s="99" t="s">
        <v>58</v>
      </c>
      <c r="B271" s="97" t="s">
        <v>126</v>
      </c>
      <c r="C271" s="98"/>
      <c r="D271" s="55">
        <v>25534</v>
      </c>
    </row>
    <row r="272" spans="1:4" s="25" customFormat="1" ht="36" customHeight="1" hidden="1">
      <c r="A272" s="99"/>
      <c r="B272" s="80"/>
      <c r="C272" s="81"/>
      <c r="D272" s="55"/>
    </row>
    <row r="273" spans="1:4" s="25" customFormat="1" ht="36.75" customHeight="1" hidden="1">
      <c r="A273" s="99"/>
      <c r="B273" s="80"/>
      <c r="C273" s="81"/>
      <c r="D273" s="55"/>
    </row>
    <row r="274" spans="1:6" s="25" customFormat="1" ht="27.75" customHeight="1">
      <c r="A274" s="100"/>
      <c r="B274" s="93" t="s">
        <v>84</v>
      </c>
      <c r="C274" s="94"/>
      <c r="D274" s="50">
        <f>SUM(D271:D273)</f>
        <v>25534</v>
      </c>
      <c r="F274" s="27"/>
    </row>
    <row r="275" spans="1:4" s="25" customFormat="1" ht="37.5" customHeight="1">
      <c r="A275" s="95" t="s">
        <v>12</v>
      </c>
      <c r="B275" s="97" t="s">
        <v>144</v>
      </c>
      <c r="C275" s="98"/>
      <c r="D275" s="70">
        <v>1335356.17</v>
      </c>
    </row>
    <row r="276" spans="1:4" s="25" customFormat="1" ht="37.5" customHeight="1">
      <c r="A276" s="96"/>
      <c r="B276" s="97" t="s">
        <v>145</v>
      </c>
      <c r="C276" s="98"/>
      <c r="D276" s="71">
        <v>1031854</v>
      </c>
    </row>
    <row r="277" spans="1:4" s="25" customFormat="1" ht="38.25" customHeight="1" hidden="1">
      <c r="A277" s="96"/>
      <c r="B277" s="97"/>
      <c r="C277" s="98"/>
      <c r="D277" s="71"/>
    </row>
    <row r="278" spans="1:4" s="25" customFormat="1" ht="41.25" customHeight="1" hidden="1">
      <c r="A278" s="96"/>
      <c r="B278" s="80"/>
      <c r="C278" s="81"/>
      <c r="D278" s="71"/>
    </row>
    <row r="279" spans="1:4" s="25" customFormat="1" ht="39" customHeight="1" hidden="1">
      <c r="A279" s="96"/>
      <c r="B279" s="97"/>
      <c r="C279" s="98"/>
      <c r="D279" s="71"/>
    </row>
    <row r="280" spans="1:4" s="25" customFormat="1" ht="36" customHeight="1" hidden="1">
      <c r="A280" s="96"/>
      <c r="B280" s="97"/>
      <c r="C280" s="98"/>
      <c r="D280" s="71"/>
    </row>
    <row r="281" spans="1:4" s="25" customFormat="1" ht="36" customHeight="1" hidden="1">
      <c r="A281" s="76"/>
      <c r="B281" s="91"/>
      <c r="C281" s="92"/>
      <c r="D281" s="71"/>
    </row>
    <row r="282" spans="1:4" s="25" customFormat="1" ht="36" customHeight="1" hidden="1">
      <c r="A282" s="76"/>
      <c r="B282" s="91"/>
      <c r="C282" s="92"/>
      <c r="D282" s="71"/>
    </row>
    <row r="283" spans="1:4" s="25" customFormat="1" ht="36" customHeight="1" hidden="1">
      <c r="A283" s="76"/>
      <c r="B283" s="91"/>
      <c r="C283" s="92"/>
      <c r="D283" s="71"/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6" s="25" customFormat="1" ht="28.5" customHeight="1">
      <c r="A286" s="32"/>
      <c r="B286" s="93" t="s">
        <v>84</v>
      </c>
      <c r="C286" s="94"/>
      <c r="D286" s="50">
        <f>SUM(D275:D285)</f>
        <v>2367210.17</v>
      </c>
      <c r="F286" s="27"/>
    </row>
    <row r="287" spans="1:8" s="25" customFormat="1" ht="27.75" customHeight="1">
      <c r="A287" s="21"/>
      <c r="B287" s="88" t="s">
        <v>19</v>
      </c>
      <c r="C287" s="89"/>
      <c r="D287" s="43">
        <f>D162+D16</f>
        <v>2761616.74</v>
      </c>
      <c r="E287" s="26"/>
      <c r="F287" s="27"/>
      <c r="G287" s="27"/>
      <c r="H287" s="27"/>
    </row>
    <row r="288" spans="1:7" s="25" customFormat="1" ht="30.75" customHeight="1">
      <c r="A288" s="21"/>
      <c r="B288" s="90" t="s">
        <v>57</v>
      </c>
      <c r="C288" s="90"/>
      <c r="D288" s="43">
        <f>SUM(D289:E293)</f>
        <v>0</v>
      </c>
      <c r="E288" s="26"/>
      <c r="F288" s="27"/>
      <c r="G288" s="27"/>
    </row>
    <row r="289" spans="1:7" s="25" customFormat="1" ht="36.75" customHeight="1" hidden="1">
      <c r="A289" s="21"/>
      <c r="B289" s="84"/>
      <c r="C289" s="79"/>
      <c r="D289" s="72"/>
      <c r="E289" s="26"/>
      <c r="G289" s="27"/>
    </row>
    <row r="290" spans="1:5" s="25" customFormat="1" ht="36.75" customHeight="1" hidden="1">
      <c r="A290" s="21"/>
      <c r="B290" s="82"/>
      <c r="C290" s="82"/>
      <c r="D290" s="55"/>
      <c r="E290" s="26"/>
    </row>
    <row r="291" spans="1:5" s="25" customFormat="1" ht="31.5" customHeight="1" hidden="1">
      <c r="A291" s="21"/>
      <c r="B291" s="82"/>
      <c r="C291" s="82"/>
      <c r="D291" s="55"/>
      <c r="E291" s="37"/>
    </row>
    <row r="292" spans="1:5" s="25" customFormat="1" ht="30.75" customHeight="1" hidden="1">
      <c r="A292" s="21"/>
      <c r="B292" s="82"/>
      <c r="C292" s="82"/>
      <c r="D292" s="55"/>
      <c r="E292" s="37"/>
    </row>
    <row r="293" spans="1:5" s="25" customFormat="1" ht="28.5" customHeight="1" hidden="1">
      <c r="A293" s="21"/>
      <c r="B293" s="82"/>
      <c r="C293" s="82"/>
      <c r="D293" s="55"/>
      <c r="E293" s="37"/>
    </row>
    <row r="294" spans="1:7" s="25" customFormat="1" ht="27.75" customHeight="1">
      <c r="A294" s="21"/>
      <c r="B294" s="83" t="s">
        <v>86</v>
      </c>
      <c r="C294" s="83"/>
      <c r="D294" s="43">
        <f>D287+D288</f>
        <v>2761616.74</v>
      </c>
      <c r="F294" s="27"/>
      <c r="G294" s="27"/>
    </row>
    <row r="295" spans="1:7" s="25" customFormat="1" ht="36" customHeight="1" hidden="1">
      <c r="A295" s="21"/>
      <c r="B295" s="84"/>
      <c r="C295" s="79"/>
      <c r="D295" s="73"/>
      <c r="G295" s="27"/>
    </row>
    <row r="296" spans="1:4" s="25" customFormat="1" ht="20.25" customHeight="1" hidden="1">
      <c r="A296" s="21"/>
      <c r="B296" s="82"/>
      <c r="C296" s="82"/>
      <c r="D296" s="55"/>
    </row>
    <row r="297" spans="1:4" s="36" customFormat="1" ht="25.5" customHeight="1">
      <c r="A297" s="35"/>
      <c r="B297" s="85" t="s">
        <v>88</v>
      </c>
      <c r="C297" s="86"/>
      <c r="D297" s="51">
        <f>D14-D287-D288</f>
        <v>190182570.70000002</v>
      </c>
    </row>
    <row r="298" spans="2:4" s="25" customFormat="1" ht="20.25" customHeight="1" hidden="1">
      <c r="B298" s="87"/>
      <c r="C298" s="87"/>
      <c r="D298" s="74"/>
    </row>
    <row r="299" spans="1:5" s="25" customFormat="1" ht="24" customHeight="1" hidden="1">
      <c r="A299" s="32"/>
      <c r="B299" s="78" t="s">
        <v>81</v>
      </c>
      <c r="C299" s="79"/>
      <c r="D299" s="43">
        <f>SUM(D300:E302)</f>
        <v>0</v>
      </c>
      <c r="E299" s="26"/>
    </row>
    <row r="300" spans="1:5" s="25" customFormat="1" ht="43.5" customHeight="1" hidden="1">
      <c r="A300" s="21"/>
      <c r="B300" s="80"/>
      <c r="C300" s="81"/>
      <c r="D300" s="28"/>
      <c r="E300" s="27"/>
    </row>
    <row r="301" spans="1:8" s="29" customFormat="1" ht="45.75" customHeight="1" hidden="1">
      <c r="A301" s="21"/>
      <c r="B301" s="80"/>
      <c r="C301" s="81"/>
      <c r="D301" s="28"/>
      <c r="F301" s="22"/>
      <c r="G301" s="22"/>
      <c r="H301" s="22"/>
    </row>
    <row r="302" spans="1:4" ht="39" customHeight="1" hidden="1">
      <c r="A302" s="21"/>
      <c r="B302" s="80"/>
      <c r="C302" s="81"/>
      <c r="D302" s="55"/>
    </row>
    <row r="303" ht="18.75" hidden="1"/>
  </sheetData>
  <sheetProtection password="CE3A" sheet="1"/>
  <mergeCells count="201"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71:A274"/>
    <mergeCell ref="B271:C271"/>
    <mergeCell ref="B272:C272"/>
    <mergeCell ref="B273:C273"/>
    <mergeCell ref="B274:C274"/>
    <mergeCell ref="A275:A280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4" fitToWidth="1" horizontalDpi="600" verticalDpi="600" orientation="portrait" paperSize="9" scale="67" r:id="rId1"/>
  <rowBreaks count="1" manualBreakCount="1">
    <brk id="2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2023-09-12T05:58:52Z</dcterms:modified>
  <cp:category/>
  <cp:version/>
  <cp:contentType/>
  <cp:contentStatus/>
</cp:coreProperties>
</file>