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2.08.2023" sheetId="2" r:id="rId2"/>
  </sheets>
  <definedNames>
    <definedName name="_xlnm.Print_Area" localSheetId="1">'02.08.2023'!$A$1:$D$297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<sst xmlns="http://schemas.openxmlformats.org/spreadsheetml/2006/main" count="284" uniqueCount="152">
  <si>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</si>
  <si>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</si>
  <si>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</si>
  <si>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</si>
  <si>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</si>
  <si>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</si>
  <si>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</si>
  <si>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</si>
  <si>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</si>
  <si>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</si>
  <si>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</si>
  <si>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</si>
  <si>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</si>
  <si>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</si>
  <si>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</si>
  <si>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</si>
  <si>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</si>
  <si>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</si>
  <si>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</si>
  <si>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</si>
  <si>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</si>
  <si>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</si>
  <si>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</si>
  <si>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</si>
  <si>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</si>
  <si>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</si>
  <si>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</si>
  <si>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</si>
  <si>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</si>
  <si>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</si>
  <si>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</si>
  <si>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</si>
  <si>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</si>
  <si>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</si>
  <si>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</si>
  <si>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</si>
  <si>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</si>
  <si>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</si>
  <si>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</si>
  <si>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</si>
  <si>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</si>
  <si>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</si>
  <si>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</si>
  <si>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</si>
  <si>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</si>
  <si>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</si>
  <si>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</si>
  <si>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</si>
  <si>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</si>
  <si>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</si>
  <si>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</si>
  <si>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</si>
  <si>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</si>
  <si>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</si>
  <si>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</si>
  <si>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</si>
  <si>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</si>
  <si>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</si>
  <si>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</si>
  <si>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</si>
  <si>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</si>
  <si>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</si>
  <si>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</si>
  <si>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</si>
  <si>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</si>
  <si>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</si>
  <si>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</si>
  <si>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</si>
  <si>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</si>
  <si>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</si>
  <si>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</si>
  <si>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</si>
  <si>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</si>
  <si>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</si>
  <si>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</si>
  <si>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</si>
  <si>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</si>
  <si>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</si>
  <si>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</si>
  <si>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</si>
  <si>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</si>
  <si>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</si>
  <si>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</si>
  <si>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</si>
  <si>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</si>
  <si>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</si>
  <si>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</si>
  <si>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</si>
  <si>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</si>
  <si>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</si>
  <si>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</si>
  <si>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</si>
  <si>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</si>
  <si>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</si>
  <si>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</si>
  <si>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</si>
  <si>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</si>
  <si>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</si>
  <si>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</si>
  <si>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</si>
  <si>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</si>
  <si>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</si>
  <si>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</si>
  <si>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</si>
  <si>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</si>
  <si>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</si>
  <si>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</si>
  <si>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</si>
  <si>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</si>
  <si>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</si>
  <si>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</si>
  <si>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</si>
  <si>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</si>
  <si>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</si>
  <si>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</si>
  <si>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пільгові пенсії</t>
  </si>
  <si>
    <t>послуги охорони</t>
  </si>
  <si>
    <t>заправка картриджа</t>
  </si>
  <si>
    <t xml:space="preserve">Фінансове управління  </t>
  </si>
  <si>
    <t>канцтовари</t>
  </si>
  <si>
    <t>освітня субвенція на виплату заробітної плати педагогічним працівникам ЗЗСО</t>
  </si>
  <si>
    <t>заправка картриджів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</si>
  <si>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</si>
  <si>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</si>
  <si>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</si>
  <si>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</si>
  <si>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</si>
  <si>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</si>
  <si>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</si>
  <si>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субвенція на виплату заробітної плати педагогічним працівникам ІРЦ</t>
  </si>
  <si>
    <t>табори з денним перебуванням/будинок дітей та юнацтва</t>
  </si>
  <si>
    <t>квіти згідно програми з відзначення дер. та професійних свят</t>
  </si>
  <si>
    <t>Фінансування видатків бюджету Ніжинської міської територіальної громади за 02.08.2023р. пооб’єктно</t>
  </si>
  <si>
    <t>Залишок коштів станом на 02.08.2023 р., в т.ч.:</t>
  </si>
  <si>
    <t>Надходження коштів на рахунки бюджету 02.08.2023 р., в т.ч.:</t>
  </si>
  <si>
    <t xml:space="preserve">Всього коштів на рахунках бюджету 02.08.2023 р. </t>
  </si>
  <si>
    <t>поточний ямковий ремонт асфальтобетонного покриття</t>
  </si>
  <si>
    <t>технагляд по поточному ямковому ремонту</t>
  </si>
  <si>
    <t>з/п, відпускні</t>
  </si>
  <si>
    <t>протипожежні двері</t>
  </si>
  <si>
    <t>техдокументація із землеустрою</t>
  </si>
  <si>
    <t>обслуговування внутрішніх мереж</t>
  </si>
  <si>
    <t>повірка лічильника</t>
  </si>
  <si>
    <t>поштові марки</t>
  </si>
  <si>
    <t>трансформатори</t>
  </si>
  <si>
    <t>обслуговування теполоводоп. водовідведення</t>
  </si>
  <si>
    <t>страхування транспортного засобу</t>
  </si>
  <si>
    <t>перевезення військовослужбовців/ Програма ТРО</t>
  </si>
  <si>
    <t>Відшкодування вартості робіт безоплатного лікування пільгових категорій дитячого населення</t>
  </si>
  <si>
    <t>рішення виконавчого комітету № 316 - канцтовари/ Програма "Молодь"</t>
  </si>
  <si>
    <t>послуги з харчування дітей</t>
  </si>
  <si>
    <t xml:space="preserve">розпорядження № 346, 347, 348, 349 від 02.08.2023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</si>
</sst>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205">
      <selection activeCell="F168" sqref="F1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9" t="s">
        <v>132</v>
      </c>
      <c r="B1" s="79"/>
      <c r="C1" s="79"/>
      <c r="D1" s="79"/>
      <c r="E1" s="79"/>
    </row>
    <row r="2" spans="1:5" ht="27.75" customHeight="1" hidden="1">
      <c r="A2" s="80" t="s">
        <v>151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133</v>
      </c>
      <c r="B4" s="81"/>
      <c r="C4" s="81"/>
      <c r="D4" s="51">
        <v>198681207.76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134</v>
      </c>
      <c r="B6" s="81"/>
      <c r="C6" s="81"/>
      <c r="D6" s="42">
        <f>D9</f>
        <v>960793.1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v>960793.1</v>
      </c>
      <c r="E9" s="23"/>
    </row>
    <row r="10" spans="1:5" ht="36" customHeight="1" hidden="1">
      <c r="A10" s="83" t="s">
        <v>126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135</v>
      </c>
      <c r="B14" s="81"/>
      <c r="C14" s="81"/>
      <c r="D14" s="42">
        <f>D4+D6+D12+D10-D11-D5</f>
        <v>199642000.85999998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4819318.4</v>
      </c>
      <c r="E16" s="38"/>
      <c r="F16" s="34"/>
    </row>
    <row r="17" spans="1:5" s="24" customFormat="1" ht="28.5" customHeight="1">
      <c r="A17" s="32" t="s">
        <v>55</v>
      </c>
      <c r="B17" s="88" t="s">
        <v>138</v>
      </c>
      <c r="C17" s="88"/>
      <c r="D17" s="47">
        <f>SUM(D18:D37)</f>
        <v>4809760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125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>
      <c r="A23" s="63"/>
      <c r="B23" s="64"/>
      <c r="C23" s="64" t="s">
        <v>59</v>
      </c>
      <c r="D23" s="52">
        <v>4649000</v>
      </c>
      <c r="E23" s="41"/>
    </row>
    <row r="24" spans="1:5" s="30" customFormat="1" ht="20.25" customHeight="1" hidden="1">
      <c r="A24" s="63"/>
      <c r="B24" s="64"/>
      <c r="C24" s="64" t="s">
        <v>122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 hidden="1">
      <c r="A29" s="63"/>
      <c r="B29" s="64"/>
      <c r="C29" s="64" t="s">
        <v>113</v>
      </c>
      <c r="D29" s="52"/>
      <c r="E29" s="41"/>
    </row>
    <row r="30" spans="1:5" s="30" customFormat="1" ht="20.25" customHeight="1">
      <c r="A30" s="63"/>
      <c r="B30" s="64"/>
      <c r="C30" s="64" t="s">
        <v>124</v>
      </c>
      <c r="D30" s="52">
        <v>160760</v>
      </c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9.5" customHeight="1" hidden="1">
      <c r="A32" s="63"/>
      <c r="B32" s="64"/>
      <c r="C32" s="64" t="s">
        <v>106</v>
      </c>
      <c r="D32" s="52"/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 hidden="1">
      <c r="A36" s="63"/>
      <c r="B36" s="64"/>
      <c r="C36" s="64" t="s">
        <v>90</v>
      </c>
      <c r="D36" s="40"/>
      <c r="E36" s="41"/>
    </row>
    <row r="37" spans="1:5" s="30" customFormat="1" ht="21" customHeight="1" hidden="1">
      <c r="A37" s="63"/>
      <c r="B37" s="64"/>
      <c r="C37" s="64" t="s">
        <v>118</v>
      </c>
      <c r="D37" s="52"/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0</v>
      </c>
      <c r="E38" s="41"/>
    </row>
    <row r="39" spans="1:5" s="24" customFormat="1" ht="24" customHeight="1" hidden="1">
      <c r="A39" s="32"/>
      <c r="B39" s="91" t="s">
        <v>111</v>
      </c>
      <c r="C39" s="91"/>
      <c r="D39" s="58"/>
      <c r="E39" s="38"/>
    </row>
    <row r="40" spans="1:5" s="24" customFormat="1" ht="24" customHeight="1" hidden="1">
      <c r="A40" s="32"/>
      <c r="B40" s="91" t="s">
        <v>128</v>
      </c>
      <c r="C40" s="91"/>
      <c r="D40" s="59"/>
      <c r="E40" s="38"/>
    </row>
    <row r="41" spans="1:5" s="24" customFormat="1" ht="24" customHeight="1" hidden="1">
      <c r="A41" s="32"/>
      <c r="B41" s="91" t="s">
        <v>130</v>
      </c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2628.3999999999996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71.22</v>
      </c>
      <c r="E51" s="38"/>
    </row>
    <row r="52" spans="1:5" s="24" customFormat="1" ht="27.75" customHeight="1">
      <c r="A52" s="63"/>
      <c r="B52" s="65"/>
      <c r="C52" s="64" t="s">
        <v>103</v>
      </c>
      <c r="D52" s="39">
        <v>71.22</v>
      </c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123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0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127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123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2557.18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127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123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>
      <c r="A108" s="63"/>
      <c r="B108" s="65"/>
      <c r="C108" s="64" t="s">
        <v>31</v>
      </c>
      <c r="D108" s="39">
        <v>2557.18</v>
      </c>
      <c r="E108" s="41"/>
    </row>
    <row r="109" spans="1:5" s="30" customFormat="1" ht="27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122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9.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9.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0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122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38.25" customHeight="1">
      <c r="A157" s="92" t="s">
        <v>56</v>
      </c>
      <c r="B157" s="94" t="s">
        <v>148</v>
      </c>
      <c r="C157" s="95"/>
      <c r="D157" s="55">
        <v>6930</v>
      </c>
      <c r="E157" s="41"/>
      <c r="H157" s="31"/>
    </row>
    <row r="158" spans="1:5" s="24" customFormat="1" ht="26.25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6930</v>
      </c>
      <c r="E159" s="38"/>
    </row>
    <row r="160" spans="1:6" s="24" customFormat="1" ht="22.5" customHeight="1">
      <c r="A160" s="32" t="s">
        <v>114</v>
      </c>
      <c r="B160" s="94"/>
      <c r="C160" s="95"/>
      <c r="D160" s="48">
        <f>D168+D173+D177+D185+D190+D194+D201+D212+D216+D222+D227+D234+D242+D248+D254+D270+D282+D260</f>
        <v>1321366.8</v>
      </c>
      <c r="E160" s="38"/>
      <c r="F160" s="34"/>
    </row>
    <row r="161" spans="1:6" s="24" customFormat="1" ht="22.5" customHeight="1">
      <c r="A161" s="92" t="s">
        <v>95</v>
      </c>
      <c r="B161" s="94" t="s">
        <v>144</v>
      </c>
      <c r="C161" s="95"/>
      <c r="D161" s="55">
        <v>4860</v>
      </c>
      <c r="E161" s="33"/>
      <c r="F161" s="34"/>
    </row>
    <row r="162" spans="1:6" s="24" customFormat="1" ht="24.75" customHeight="1">
      <c r="A162" s="93"/>
      <c r="B162" s="94" t="s">
        <v>119</v>
      </c>
      <c r="C162" s="95"/>
      <c r="D162" s="55">
        <v>6692</v>
      </c>
      <c r="E162" s="33"/>
      <c r="F162" s="34"/>
    </row>
    <row r="163" spans="1:6" s="24" customFormat="1" ht="21.75" customHeight="1">
      <c r="A163" s="93"/>
      <c r="B163" s="94" t="s">
        <v>145</v>
      </c>
      <c r="C163" s="95"/>
      <c r="D163" s="55">
        <v>1420</v>
      </c>
      <c r="E163" s="33"/>
      <c r="F163" s="34"/>
    </row>
    <row r="164" spans="1:6" s="24" customFormat="1" ht="20.25" customHeight="1">
      <c r="A164" s="93"/>
      <c r="B164" s="94" t="s">
        <v>146</v>
      </c>
      <c r="C164" s="95"/>
      <c r="D164" s="39">
        <v>861</v>
      </c>
      <c r="E164" s="33"/>
      <c r="F164" s="34"/>
    </row>
    <row r="165" spans="1:6" s="24" customFormat="1" ht="26.25" customHeight="1">
      <c r="A165" s="93"/>
      <c r="B165" s="94" t="s">
        <v>147</v>
      </c>
      <c r="C165" s="95"/>
      <c r="D165" s="39">
        <v>46374.38</v>
      </c>
      <c r="E165" s="33"/>
      <c r="F165" s="34"/>
    </row>
    <row r="166" spans="1:6" s="24" customFormat="1" ht="29.25" customHeight="1">
      <c r="A166" s="93"/>
      <c r="B166" s="94" t="s">
        <v>149</v>
      </c>
      <c r="C166" s="95"/>
      <c r="D166" s="39">
        <v>2865</v>
      </c>
      <c r="E166" s="33"/>
      <c r="F166" s="34"/>
    </row>
    <row r="167" spans="1:6" s="24" customFormat="1" ht="24" customHeight="1">
      <c r="A167" s="93"/>
      <c r="B167" s="94" t="s">
        <v>131</v>
      </c>
      <c r="C167" s="95"/>
      <c r="D167" s="39">
        <v>300</v>
      </c>
      <c r="E167" s="33"/>
      <c r="F167" s="34"/>
    </row>
    <row r="168" spans="1:6" s="24" customFormat="1" ht="23.25" customHeight="1">
      <c r="A168" s="96"/>
      <c r="B168" s="97" t="s">
        <v>84</v>
      </c>
      <c r="C168" s="98"/>
      <c r="D168" s="49">
        <f>SUM(D161:D167)</f>
        <v>63372.38</v>
      </c>
      <c r="E168" s="33"/>
      <c r="F168" s="34"/>
    </row>
    <row r="169" spans="1:4" s="25" customFormat="1" ht="31.5" customHeight="1">
      <c r="A169" s="92" t="s">
        <v>59</v>
      </c>
      <c r="B169" s="88" t="s">
        <v>136</v>
      </c>
      <c r="C169" s="88"/>
      <c r="D169" s="55">
        <v>196098</v>
      </c>
    </row>
    <row r="170" spans="1:4" s="25" customFormat="1" ht="30.75" customHeight="1">
      <c r="A170" s="93"/>
      <c r="B170" s="88" t="s">
        <v>137</v>
      </c>
      <c r="C170" s="88"/>
      <c r="D170" s="55">
        <v>2844</v>
      </c>
    </row>
    <row r="171" spans="1:4" s="25" customFormat="1" ht="24.75" customHeight="1">
      <c r="A171" s="93"/>
      <c r="B171" s="94" t="s">
        <v>115</v>
      </c>
      <c r="C171" s="95"/>
      <c r="D171" s="55">
        <v>40100</v>
      </c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>
      <c r="A173" s="96"/>
      <c r="B173" s="97" t="s">
        <v>84</v>
      </c>
      <c r="C173" s="98"/>
      <c r="D173" s="50">
        <f>SUM(D169:D172)</f>
        <v>239042</v>
      </c>
      <c r="F173" s="27"/>
      <c r="H173" s="27"/>
    </row>
    <row r="174" spans="1:8" s="25" customFormat="1" ht="24.75" customHeight="1" hidden="1">
      <c r="A174" s="92" t="s">
        <v>122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5"/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 hidden="1">
      <c r="A190" s="81"/>
      <c r="B190" s="99" t="s">
        <v>84</v>
      </c>
      <c r="C190" s="99"/>
      <c r="D190" s="50">
        <f>D186+D187+D188</f>
        <v>0</v>
      </c>
      <c r="F190" s="27"/>
    </row>
    <row r="191" spans="1:4" s="25" customFormat="1" ht="27.75" customHeight="1" hidden="1">
      <c r="A191" s="81" t="s">
        <v>30</v>
      </c>
      <c r="B191" s="94"/>
      <c r="C191" s="95"/>
      <c r="D191" s="55"/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7" customHeight="1" hidden="1">
      <c r="A193" s="81"/>
      <c r="B193" s="88"/>
      <c r="C193" s="88"/>
      <c r="D193" s="55"/>
    </row>
    <row r="194" spans="1:6" s="25" customFormat="1" ht="21.75" customHeight="1" hidden="1">
      <c r="A194" s="81"/>
      <c r="B194" s="99" t="s">
        <v>84</v>
      </c>
      <c r="C194" s="99"/>
      <c r="D194" s="43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>
      <c r="A202" s="100" t="s">
        <v>60</v>
      </c>
      <c r="B202" s="94" t="s">
        <v>139</v>
      </c>
      <c r="C202" s="95"/>
      <c r="D202" s="55">
        <v>18986</v>
      </c>
    </row>
    <row r="203" spans="1:4" s="25" customFormat="1" ht="24.75" customHeight="1">
      <c r="A203" s="100"/>
      <c r="B203" s="102" t="s">
        <v>140</v>
      </c>
      <c r="C203" s="103"/>
      <c r="D203" s="40">
        <v>14000</v>
      </c>
    </row>
    <row r="204" spans="1:4" s="25" customFormat="1" ht="33" customHeight="1">
      <c r="A204" s="100"/>
      <c r="B204" s="102" t="s">
        <v>141</v>
      </c>
      <c r="C204" s="103"/>
      <c r="D204" s="40">
        <v>949554</v>
      </c>
    </row>
    <row r="205" spans="1:4" s="25" customFormat="1" ht="20.25" customHeight="1">
      <c r="A205" s="100"/>
      <c r="B205" s="104" t="s">
        <v>142</v>
      </c>
      <c r="C205" s="104"/>
      <c r="D205" s="40">
        <v>5248.42</v>
      </c>
    </row>
    <row r="206" spans="1:4" s="25" customFormat="1" ht="24" customHeight="1">
      <c r="A206" s="100"/>
      <c r="B206" s="102" t="s">
        <v>117</v>
      </c>
      <c r="C206" s="103"/>
      <c r="D206" s="40">
        <v>1800</v>
      </c>
    </row>
    <row r="207" spans="1:4" s="25" customFormat="1" ht="19.5" customHeight="1" hidden="1">
      <c r="A207" s="100"/>
      <c r="B207" s="102"/>
      <c r="C207" s="103"/>
      <c r="D207" s="40"/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>
      <c r="A212" s="101"/>
      <c r="B212" s="107" t="s">
        <v>84</v>
      </c>
      <c r="C212" s="107"/>
      <c r="D212" s="50">
        <f>SUM(D202:D211)</f>
        <v>989588.42</v>
      </c>
      <c r="F212" s="27"/>
      <c r="G212" s="27"/>
    </row>
    <row r="213" spans="1:4" s="25" customFormat="1" ht="32.25" customHeight="1">
      <c r="A213" s="81" t="s">
        <v>18</v>
      </c>
      <c r="B213" s="94" t="s">
        <v>143</v>
      </c>
      <c r="C213" s="95"/>
      <c r="D213" s="55">
        <v>9504</v>
      </c>
    </row>
    <row r="214" spans="1:4" s="25" customFormat="1" ht="17.25" customHeight="1" hidden="1">
      <c r="A214" s="81"/>
      <c r="B214" s="94"/>
      <c r="C214" s="95"/>
      <c r="D214" s="55"/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>
      <c r="A216" s="81"/>
      <c r="B216" s="99" t="s">
        <v>84</v>
      </c>
      <c r="C216" s="99"/>
      <c r="D216" s="50">
        <f>SUM(D213:D215)</f>
        <v>9504</v>
      </c>
    </row>
    <row r="217" spans="1:4" s="25" customFormat="1" ht="28.5" customHeight="1">
      <c r="A217" s="92" t="s">
        <v>31</v>
      </c>
      <c r="B217" s="94" t="s">
        <v>116</v>
      </c>
      <c r="C217" s="95"/>
      <c r="D217" s="40">
        <v>600</v>
      </c>
    </row>
    <row r="218" spans="1:4" s="25" customFormat="1" ht="27.75" customHeight="1">
      <c r="A218" s="93"/>
      <c r="B218" s="88" t="s">
        <v>150</v>
      </c>
      <c r="C218" s="88"/>
      <c r="D218" s="55">
        <v>18480</v>
      </c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>
      <c r="A222" s="96"/>
      <c r="B222" s="99" t="s">
        <v>84</v>
      </c>
      <c r="C222" s="99"/>
      <c r="D222" s="50">
        <f>SUM(D217:D221)</f>
        <v>19080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 hidden="1">
      <c r="A228" s="108" t="s">
        <v>45</v>
      </c>
      <c r="B228" s="94"/>
      <c r="C228" s="95"/>
      <c r="D228" s="55"/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 hidden="1">
      <c r="A234" s="110"/>
      <c r="B234" s="99" t="s">
        <v>84</v>
      </c>
      <c r="C234" s="99"/>
      <c r="D234" s="50">
        <f>D228+D229+D230+D231+D232+D233</f>
        <v>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 hidden="1">
      <c r="A243" s="92" t="s">
        <v>80</v>
      </c>
      <c r="B243" s="102"/>
      <c r="C243" s="103"/>
      <c r="D243" s="55"/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7" customHeight="1" hidden="1">
      <c r="A248" s="96"/>
      <c r="B248" s="97" t="s">
        <v>84</v>
      </c>
      <c r="C248" s="98"/>
      <c r="D248" s="50">
        <f>SUM(D243:D247)</f>
        <v>0</v>
      </c>
    </row>
    <row r="249" spans="1:4" s="25" customFormat="1" ht="27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 hidden="1">
      <c r="A255" s="92" t="s">
        <v>0</v>
      </c>
      <c r="B255" s="94"/>
      <c r="C255" s="95"/>
      <c r="D255" s="55"/>
    </row>
    <row r="256" spans="1:4" s="25" customFormat="1" ht="27.75" customHeight="1" hidden="1">
      <c r="A256" s="93"/>
      <c r="B256" s="94"/>
      <c r="C256" s="95"/>
      <c r="D256" s="55"/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 hidden="1">
      <c r="A260" s="96"/>
      <c r="B260" s="97" t="s">
        <v>84</v>
      </c>
      <c r="C260" s="98"/>
      <c r="D260" s="50">
        <f>SUM(D255:D259)</f>
        <v>0</v>
      </c>
    </row>
    <row r="261" spans="1:4" s="25" customFormat="1" ht="31.5" customHeight="1">
      <c r="A261" s="93" t="s">
        <v>58</v>
      </c>
      <c r="B261" s="102" t="s">
        <v>121</v>
      </c>
      <c r="C261" s="103"/>
      <c r="D261" s="55">
        <v>780</v>
      </c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>
      <c r="A270" s="96"/>
      <c r="B270" s="97" t="s">
        <v>84</v>
      </c>
      <c r="C270" s="98"/>
      <c r="D270" s="50">
        <f>SUM(D261:D269)</f>
        <v>780</v>
      </c>
      <c r="F270" s="27"/>
    </row>
    <row r="271" spans="1:4" s="25" customFormat="1" ht="27" customHeight="1" hidden="1">
      <c r="A271" s="123" t="s">
        <v>12</v>
      </c>
      <c r="B271" s="102"/>
      <c r="C271" s="103"/>
      <c r="D271" s="71"/>
    </row>
    <row r="272" spans="1:4" s="25" customFormat="1" ht="37.5" customHeight="1" hidden="1">
      <c r="A272" s="124"/>
      <c r="B272" s="102"/>
      <c r="C272" s="103"/>
      <c r="D272" s="72"/>
    </row>
    <row r="273" spans="1:4" s="25" customFormat="1" ht="38.25" customHeight="1" hidden="1">
      <c r="A273" s="124"/>
      <c r="B273" s="102"/>
      <c r="C273" s="103"/>
      <c r="D273" s="72"/>
    </row>
    <row r="274" spans="1:4" s="25" customFormat="1" ht="30.75" customHeight="1" hidden="1">
      <c r="A274" s="124"/>
      <c r="B274" s="94"/>
      <c r="C274" s="95"/>
      <c r="D274" s="72"/>
    </row>
    <row r="275" spans="1:4" s="25" customFormat="1" ht="39" customHeight="1" hidden="1">
      <c r="A275" s="124"/>
      <c r="B275" s="102"/>
      <c r="C275" s="103"/>
      <c r="D275" s="72"/>
    </row>
    <row r="276" spans="1:4" s="25" customFormat="1" ht="36" customHeight="1" hidden="1">
      <c r="A276" s="124"/>
      <c r="B276" s="102"/>
      <c r="C276" s="103"/>
      <c r="D276" s="72"/>
    </row>
    <row r="277" spans="1:4" s="25" customFormat="1" ht="36" customHeight="1" hidden="1">
      <c r="A277" s="77"/>
      <c r="B277" s="112"/>
      <c r="C277" s="113"/>
      <c r="D277" s="72"/>
    </row>
    <row r="278" spans="1:4" s="25" customFormat="1" ht="36" customHeight="1" hidden="1">
      <c r="A278" s="77"/>
      <c r="B278" s="112"/>
      <c r="C278" s="113"/>
      <c r="D278" s="72"/>
    </row>
    <row r="279" spans="1:4" s="25" customFormat="1" ht="36" customHeight="1" hidden="1">
      <c r="A279" s="77"/>
      <c r="B279" s="112"/>
      <c r="C279" s="113"/>
      <c r="D279" s="72"/>
    </row>
    <row r="280" spans="1:4" s="25" customFormat="1" ht="36" customHeight="1" hidden="1">
      <c r="A280" s="77"/>
      <c r="B280" s="112"/>
      <c r="C280" s="113"/>
      <c r="D280" s="72"/>
    </row>
    <row r="281" spans="1:4" s="25" customFormat="1" ht="36" customHeight="1" hidden="1">
      <c r="A281" s="77"/>
      <c r="B281" s="112"/>
      <c r="C281" s="113"/>
      <c r="D281" s="72"/>
    </row>
    <row r="282" spans="1:6" s="25" customFormat="1" ht="28.5" customHeight="1" hidden="1">
      <c r="A282" s="32"/>
      <c r="B282" s="97" t="s">
        <v>84</v>
      </c>
      <c r="C282" s="98"/>
      <c r="D282" s="50">
        <f>SUM(D271:D281)</f>
        <v>0</v>
      </c>
      <c r="F282" s="27"/>
    </row>
    <row r="283" spans="1:8" s="25" customFormat="1" ht="27.75" customHeight="1">
      <c r="A283" s="21"/>
      <c r="B283" s="114" t="s">
        <v>19</v>
      </c>
      <c r="C283" s="115"/>
      <c r="D283" s="43">
        <f>D160+D16</f>
        <v>6140685.2</v>
      </c>
      <c r="E283" s="26"/>
      <c r="F283" s="27"/>
      <c r="G283" s="27"/>
      <c r="H283" s="27"/>
    </row>
    <row r="284" spans="1:7" s="25" customFormat="1" ht="30.75" customHeight="1">
      <c r="A284" s="21"/>
      <c r="B284" s="116" t="s">
        <v>57</v>
      </c>
      <c r="C284" s="116"/>
      <c r="D284" s="43">
        <f>SUM(D285:E289)</f>
        <v>0</v>
      </c>
      <c r="E284" s="26"/>
      <c r="F284" s="27"/>
      <c r="G284" s="27"/>
    </row>
    <row r="285" spans="1:7" s="25" customFormat="1" ht="36.75" customHeight="1" hidden="1">
      <c r="A285" s="81"/>
      <c r="B285" s="117"/>
      <c r="C285" s="118"/>
      <c r="D285" s="73"/>
      <c r="E285" s="26"/>
      <c r="G285" s="27"/>
    </row>
    <row r="286" spans="1:5" s="25" customFormat="1" ht="36.75" customHeight="1" hidden="1">
      <c r="A286" s="81"/>
      <c r="B286" s="88"/>
      <c r="C286" s="88"/>
      <c r="D286" s="55"/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6140685.2</v>
      </c>
      <c r="F290" s="27"/>
      <c r="G290" s="27"/>
    </row>
    <row r="291" spans="1:7" s="25" customFormat="1" ht="36" customHeight="1" hidden="1">
      <c r="A291" s="81"/>
      <c r="B291" s="117"/>
      <c r="C291" s="118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19" t="s">
        <v>88</v>
      </c>
      <c r="C293" s="120"/>
      <c r="D293" s="51">
        <f>D14-D283-D284</f>
        <v>193501315.66</v>
      </c>
    </row>
    <row r="294" spans="2:4" s="25" customFormat="1" ht="20.25" customHeight="1">
      <c r="B294" s="121"/>
      <c r="C294" s="121"/>
      <c r="D294" s="75"/>
    </row>
    <row r="295" spans="1:5" s="25" customFormat="1" ht="24" customHeight="1">
      <c r="A295" s="32"/>
      <c r="B295" s="122" t="s">
        <v>81</v>
      </c>
      <c r="C295" s="118"/>
      <c r="D295" s="43">
        <f>SUM(D296:D297)</f>
        <v>2144550</v>
      </c>
      <c r="E295" s="26"/>
    </row>
    <row r="296" spans="1:5" s="25" customFormat="1" ht="42" customHeight="1">
      <c r="A296" s="21" t="s">
        <v>60</v>
      </c>
      <c r="B296" s="94" t="s">
        <v>120</v>
      </c>
      <c r="C296" s="95"/>
      <c r="D296" s="28">
        <v>2084350</v>
      </c>
      <c r="E296" s="27"/>
    </row>
    <row r="297" spans="1:8" s="29" customFormat="1" ht="45.75" customHeight="1">
      <c r="A297" s="21" t="s">
        <v>60</v>
      </c>
      <c r="B297" s="94" t="s">
        <v>129</v>
      </c>
      <c r="C297" s="95"/>
      <c r="D297" s="28">
        <v>60200</v>
      </c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22" sheet="1"/>
  <mergeCells count="19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96:C296"/>
    <mergeCell ref="B297:C297"/>
    <mergeCell ref="B290:C290"/>
    <mergeCell ref="B291:C291"/>
    <mergeCell ref="B292:C292"/>
    <mergeCell ref="B293:C293"/>
    <mergeCell ref="B294:C294"/>
    <mergeCell ref="B295:C295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2023-08-15T12:11:39Z</dcterms:modified>
  <cp:category/>
  <cp:version/>
  <cp:contentType/>
  <cp:contentStatus/>
</cp:coreProperties>
</file>