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4.05.2023" sheetId="2" r:id="rId2"/>
  </sheets>
  <definedNames>
    <definedName name="_xlnm.Print_Area" localSheetId="1">'24.05.2023'!$A$1:$E$310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<sst xmlns="http://schemas.openxmlformats.org/spreadsheetml/2006/main" count="269" uniqueCount="140">
  <si>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</si>
  <si>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</si>
  <si>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</si>
  <si>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</si>
  <si>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</si>
  <si>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</si>
  <si>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</si>
  <si>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</si>
  <si>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</si>
  <si>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</si>
  <si>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</si>
  <si>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</si>
  <si>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</si>
  <si>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</si>
  <si>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</si>
  <si>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</si>
  <si>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</si>
  <si>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</si>
  <si>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</si>
  <si>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</si>
  <si>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</si>
  <si>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</si>
  <si>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</si>
  <si>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</si>
  <si>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</si>
  <si>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</si>
  <si>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</si>
  <si>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</si>
  <si>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</si>
  <si>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</si>
  <si>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</si>
  <si>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</si>
  <si>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</si>
  <si>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</si>
  <si>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</si>
  <si>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</si>
  <si>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</si>
  <si>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</si>
  <si>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</si>
  <si>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</si>
  <si>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</si>
  <si>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</si>
  <si>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</si>
  <si>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</si>
  <si>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</si>
  <si>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</si>
  <si>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</si>
  <si>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</si>
  <si>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</si>
  <si>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</si>
  <si>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</si>
  <si>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</si>
  <si>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</si>
  <si>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</si>
  <si>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</si>
  <si>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</si>
  <si>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</si>
  <si>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</si>
  <si>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</si>
  <si>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</si>
  <si>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</si>
  <si>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</si>
  <si>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</si>
  <si>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</si>
  <si>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</si>
  <si>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</si>
  <si>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</si>
  <si>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</si>
  <si>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</si>
  <si>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</si>
  <si>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</si>
  <si>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</si>
  <si>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</si>
  <si>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</si>
  <si>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</si>
  <si>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</si>
  <si>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</si>
  <si>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</si>
  <si>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</si>
  <si>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</si>
  <si>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</si>
  <si>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</si>
  <si>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</si>
  <si>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</si>
  <si>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</si>
  <si>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</si>
  <si>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</si>
  <si>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</si>
  <si>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</si>
  <si>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</si>
  <si>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</si>
  <si>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</si>
  <si>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</si>
  <si>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</si>
  <si>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</si>
  <si>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</si>
  <si>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</si>
  <si>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</si>
  <si>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</si>
  <si>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</si>
  <si>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</si>
  <si>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</si>
  <si>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</si>
  <si>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</si>
  <si>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</si>
  <si>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</si>
  <si>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</si>
  <si>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</si>
  <si>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</si>
  <si>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</si>
  <si>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</si>
  <si>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</si>
  <si>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</si>
  <si>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</si>
  <si>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</si>
  <si>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</si>
  <si>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</si>
  <si>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обслуговування вузла обліку теплової енергії</t>
  </si>
  <si>
    <t>послуги зв’язку</t>
  </si>
  <si>
    <t xml:space="preserve">Фінансове управління  </t>
  </si>
  <si>
    <t>Райлікарня</t>
  </si>
  <si>
    <t xml:space="preserve">Райлікарня </t>
  </si>
  <si>
    <t>Культура  (відпускні)</t>
  </si>
  <si>
    <t>заправка та ремонт картриджів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</si>
  <si>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</si>
  <si>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</si>
  <si>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</si>
  <si>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</si>
  <si>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УЖКГ</t>
  </si>
  <si>
    <t>Залишок коштів станом на 24.05.2023 р., в т.ч.:</t>
  </si>
  <si>
    <t>Надходження коштів на рахунки бюджету 24.05.2023 р., в т.ч.:</t>
  </si>
  <si>
    <t xml:space="preserve">Всього коштів на рахунках бюджету 24.05.2023 р. </t>
  </si>
  <si>
    <t>шансовий інструмент для приміщень в укритті ДНЗ</t>
  </si>
  <si>
    <t>постачання примірника та пакетів оновлень компютерної програми M.E.Doc, згідно програми інформатизації</t>
  </si>
  <si>
    <t>навчання з пожежної безпеки</t>
  </si>
  <si>
    <t>матеріальна допомога згідно програми "Турбота"</t>
  </si>
  <si>
    <t>оплата послуг інтернет, згідно програми інформатизації</t>
  </si>
  <si>
    <t xml:space="preserve">розпорядження № 223 від 24.05.2023 р. </t>
  </si>
  <si>
    <t>Фінансування видатків бюджету Ніжинської міської територіальної громади за 24.05.2023р. пооб’єктно</t>
  </si>
  <si>
    <t>за 2 пол. травня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</si>
</sst>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73" zoomScaleNormal="70" zoomScaleSheetLayoutView="73" workbookViewId="0" topLeftCell="A138">
      <selection activeCell="F163" sqref="F16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138</v>
      </c>
      <c r="B1" s="73"/>
      <c r="C1" s="73"/>
      <c r="D1" s="73"/>
      <c r="E1" s="73"/>
    </row>
    <row r="2" spans="1:5" ht="27" customHeight="1" hidden="1">
      <c r="A2" s="74" t="s">
        <v>137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129</v>
      </c>
      <c r="B4" s="75"/>
      <c r="C4" s="75"/>
      <c r="D4" s="38">
        <v>177825977.08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130</v>
      </c>
      <c r="B6" s="75"/>
      <c r="C6" s="75"/>
      <c r="D6" s="50">
        <f>D9</f>
        <v>923810.87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v>923810.87</v>
      </c>
      <c r="E9" s="23"/>
    </row>
    <row r="10" spans="1:5" ht="36" customHeight="1" hidden="1">
      <c r="A10" s="77" t="s">
        <v>125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131</v>
      </c>
      <c r="B14" s="75"/>
      <c r="C14" s="75"/>
      <c r="D14" s="50">
        <f>D4+D6+D12+D10-D11-D5</f>
        <v>178749787.95000002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123904.21999999999</v>
      </c>
      <c r="E16" s="41"/>
      <c r="F16" s="36"/>
    </row>
    <row r="17" spans="1:5" s="25" customFormat="1" ht="26.25" customHeight="1">
      <c r="A17" s="33" t="s">
        <v>55</v>
      </c>
      <c r="B17" s="82" t="s">
        <v>139</v>
      </c>
      <c r="C17" s="82"/>
      <c r="D17" s="54">
        <f>SUM(D18:D37)</f>
        <v>82520.87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>
      <c r="A21" s="65"/>
      <c r="B21" s="66"/>
      <c r="C21" s="66" t="s">
        <v>30</v>
      </c>
      <c r="D21" s="56">
        <v>65570.87</v>
      </c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122</v>
      </c>
      <c r="D30" s="56">
        <v>16950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119</v>
      </c>
      <c r="D37" s="56"/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41383.34999999999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40451.77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127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>
      <c r="A79" s="65"/>
      <c r="B79" s="66"/>
      <c r="C79" s="66" t="s">
        <v>68</v>
      </c>
      <c r="D79" s="55">
        <v>3395.35</v>
      </c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f>36907.04+149.38</f>
        <v>37056.42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127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739.2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>
      <c r="A121" s="65"/>
      <c r="B121" s="66"/>
      <c r="C121" s="66" t="s">
        <v>99</v>
      </c>
      <c r="D121" s="55">
        <v>739.2</v>
      </c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192.38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>
      <c r="A138" s="65"/>
      <c r="B138" s="66"/>
      <c r="C138" s="66" t="s">
        <v>30</v>
      </c>
      <c r="D138" s="55">
        <v>60.75</v>
      </c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>
      <c r="A152" s="65"/>
      <c r="B152" s="66"/>
      <c r="C152" s="66" t="s">
        <v>0</v>
      </c>
      <c r="D152" s="55">
        <v>131.63</v>
      </c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1.5" customHeight="1">
      <c r="A157" s="86" t="s">
        <v>56</v>
      </c>
      <c r="B157" s="89"/>
      <c r="C157" s="90"/>
      <c r="D157" s="29"/>
      <c r="E157" s="45"/>
      <c r="H157" s="32"/>
    </row>
    <row r="158" spans="1:5" s="25" customFormat="1" ht="36" customHeight="1" hidden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D170+D175+D179+D187+D192+D196+D203+D214+D222+D228+D233+D240+D248+D254+D260+D274+D285+D266</f>
        <v>101808.31</v>
      </c>
      <c r="E160" s="41"/>
      <c r="F160" s="36"/>
    </row>
    <row r="161" spans="1:6" s="25" customFormat="1" ht="25.5" customHeight="1">
      <c r="A161" s="86" t="s">
        <v>96</v>
      </c>
      <c r="B161" s="89" t="s">
        <v>44</v>
      </c>
      <c r="C161" s="90"/>
      <c r="D161" s="29">
        <v>28190.28</v>
      </c>
      <c r="E161" s="34"/>
      <c r="F161" s="36"/>
    </row>
    <row r="162" spans="1:6" s="25" customFormat="1" ht="28.5" customHeight="1">
      <c r="A162" s="87"/>
      <c r="B162" s="89" t="s">
        <v>134</v>
      </c>
      <c r="C162" s="90"/>
      <c r="D162" s="29">
        <v>2319</v>
      </c>
      <c r="E162" s="34"/>
      <c r="F162" s="36"/>
    </row>
    <row r="163" spans="1:6" s="25" customFormat="1" ht="33.75" customHeight="1">
      <c r="A163" s="87"/>
      <c r="B163" s="89" t="s">
        <v>123</v>
      </c>
      <c r="C163" s="90"/>
      <c r="D163" s="55">
        <v>8940</v>
      </c>
      <c r="E163" s="34"/>
      <c r="F163" s="36"/>
    </row>
    <row r="164" spans="1:6" s="25" customFormat="1" ht="44.25" customHeight="1">
      <c r="A164" s="87"/>
      <c r="B164" s="89" t="s">
        <v>135</v>
      </c>
      <c r="C164" s="90"/>
      <c r="D164" s="29">
        <v>35000</v>
      </c>
      <c r="E164" s="34"/>
      <c r="F164" s="36"/>
    </row>
    <row r="165" spans="1:6" s="25" customFormat="1" ht="24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>
      <c r="A170" s="88"/>
      <c r="B170" s="91" t="s">
        <v>84</v>
      </c>
      <c r="C170" s="92"/>
      <c r="D170" s="60">
        <f>SUM(D161:D169)</f>
        <v>74449.28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120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>
      <c r="A204" s="87" t="s">
        <v>60</v>
      </c>
      <c r="B204" s="89" t="s">
        <v>44</v>
      </c>
      <c r="C204" s="90"/>
      <c r="D204" s="29">
        <v>867.23</v>
      </c>
    </row>
    <row r="205" spans="1:4" s="26" customFormat="1" ht="39" customHeight="1">
      <c r="A205" s="87"/>
      <c r="B205" s="89" t="s">
        <v>132</v>
      </c>
      <c r="C205" s="90"/>
      <c r="D205" s="57">
        <v>18009</v>
      </c>
    </row>
    <row r="206" spans="1:4" s="26" customFormat="1" ht="37.5" customHeight="1">
      <c r="A206" s="87"/>
      <c r="B206" s="89" t="s">
        <v>117</v>
      </c>
      <c r="C206" s="90"/>
      <c r="D206" s="57">
        <v>4000</v>
      </c>
    </row>
    <row r="207" spans="1:4" s="26" customFormat="1" ht="31.5" customHeight="1" hidden="1">
      <c r="A207" s="87"/>
      <c r="B207" s="89"/>
      <c r="C207" s="90"/>
      <c r="D207" s="29"/>
    </row>
    <row r="208" spans="1:4" s="26" customFormat="1" ht="33" customHeight="1" hidden="1">
      <c r="A208" s="87"/>
      <c r="B208" s="89"/>
      <c r="C208" s="90"/>
      <c r="D208" s="57"/>
    </row>
    <row r="209" spans="1:4" s="26" customFormat="1" ht="36" customHeight="1" hidden="1">
      <c r="A209" s="87"/>
      <c r="B209" s="89"/>
      <c r="C209" s="90"/>
      <c r="D209" s="57"/>
    </row>
    <row r="210" spans="1:4" s="26" customFormat="1" ht="34.5" customHeight="1" hidden="1">
      <c r="A210" s="87"/>
      <c r="B210" s="89"/>
      <c r="C210" s="90"/>
      <c r="D210" s="29"/>
    </row>
    <row r="211" spans="1:11" s="26" customFormat="1" ht="24.75" customHeight="1" hidden="1">
      <c r="A211" s="87"/>
      <c r="B211" s="94"/>
      <c r="C211" s="95"/>
      <c r="D211" s="29"/>
      <c r="I211" s="89"/>
      <c r="J211" s="90"/>
      <c r="K211" s="29"/>
    </row>
    <row r="212" spans="1:4" s="26" customFormat="1" ht="45" customHeight="1" hidden="1">
      <c r="A212" s="87"/>
      <c r="B212" s="94"/>
      <c r="C212" s="95"/>
      <c r="D212" s="29"/>
    </row>
    <row r="213" spans="1:4" s="26" customFormat="1" ht="45.75" customHeight="1" hidden="1">
      <c r="A213" s="87"/>
      <c r="B213" s="94"/>
      <c r="C213" s="95"/>
      <c r="D213" s="29"/>
    </row>
    <row r="214" spans="1:7" s="26" customFormat="1" ht="24.75" customHeight="1">
      <c r="A214" s="88"/>
      <c r="B214" s="93" t="s">
        <v>84</v>
      </c>
      <c r="C214" s="93"/>
      <c r="D214" s="35">
        <f>SUM(D204:D213)</f>
        <v>22876.23</v>
      </c>
      <c r="F214" s="28"/>
      <c r="G214" s="28"/>
    </row>
    <row r="215" spans="1:4" s="26" customFormat="1" ht="33.75" customHeight="1" hidden="1">
      <c r="A215" s="75" t="s">
        <v>18</v>
      </c>
      <c r="B215" s="89"/>
      <c r="C215" s="90"/>
      <c r="D215" s="29"/>
    </row>
    <row r="216" spans="1:4" s="26" customFormat="1" ht="38.25" customHeight="1" hidden="1">
      <c r="A216" s="75"/>
      <c r="B216" s="89"/>
      <c r="C216" s="90"/>
      <c r="D216" s="29"/>
    </row>
    <row r="217" spans="1:4" s="26" customFormat="1" ht="54" customHeight="1" hidden="1">
      <c r="A217" s="75"/>
      <c r="B217" s="89"/>
      <c r="C217" s="90"/>
      <c r="D217" s="29"/>
    </row>
    <row r="218" spans="1:4" s="26" customFormat="1" ht="57" customHeight="1" hidden="1">
      <c r="A218" s="75"/>
      <c r="B218" s="89"/>
      <c r="C218" s="90"/>
      <c r="D218" s="29"/>
    </row>
    <row r="219" spans="1:4" s="26" customFormat="1" ht="20.25" customHeight="1" hidden="1">
      <c r="A219" s="75"/>
      <c r="B219" s="82"/>
      <c r="C219" s="82"/>
      <c r="D219" s="29"/>
    </row>
    <row r="220" spans="1:4" s="26" customFormat="1" ht="22.5" customHeight="1" hidden="1">
      <c r="A220" s="75"/>
      <c r="B220" s="89"/>
      <c r="C220" s="90"/>
      <c r="D220" s="29"/>
    </row>
    <row r="221" spans="1:4" s="26" customFormat="1" ht="39.75" customHeight="1" hidden="1">
      <c r="A221" s="75"/>
      <c r="B221" s="89"/>
      <c r="C221" s="90"/>
      <c r="D221" s="29"/>
    </row>
    <row r="222" spans="1:4" s="26" customFormat="1" ht="27.75" customHeight="1" hidden="1">
      <c r="A222" s="75"/>
      <c r="B222" s="93" t="s">
        <v>84</v>
      </c>
      <c r="C222" s="93"/>
      <c r="D222" s="35">
        <f>SUM(D215:D221)</f>
        <v>0</v>
      </c>
    </row>
    <row r="223" spans="1:4" s="26" customFormat="1" ht="36" customHeight="1" hidden="1">
      <c r="A223" s="86" t="s">
        <v>31</v>
      </c>
      <c r="B223" s="89"/>
      <c r="C223" s="90"/>
      <c r="D223" s="57"/>
    </row>
    <row r="224" spans="1:4" s="26" customFormat="1" ht="33.75" customHeight="1" hidden="1">
      <c r="A224" s="87"/>
      <c r="B224" s="89"/>
      <c r="C224" s="90"/>
      <c r="D224" s="29"/>
    </row>
    <row r="225" spans="1:4" s="26" customFormat="1" ht="32.25" customHeight="1" hidden="1">
      <c r="A225" s="87"/>
      <c r="B225" s="89"/>
      <c r="C225" s="90"/>
      <c r="D225" s="29"/>
    </row>
    <row r="226" spans="1:4" s="26" customFormat="1" ht="24.75" customHeight="1" hidden="1">
      <c r="A226" s="87"/>
      <c r="B226" s="82"/>
      <c r="C226" s="82"/>
      <c r="D226" s="29"/>
    </row>
    <row r="227" spans="1:4" s="26" customFormat="1" ht="27" customHeight="1" hidden="1">
      <c r="A227" s="87"/>
      <c r="B227" s="89"/>
      <c r="C227" s="90"/>
      <c r="D227" s="29"/>
    </row>
    <row r="228" spans="1:8" s="26" customFormat="1" ht="23.25" customHeight="1" hidden="1">
      <c r="A228" s="88"/>
      <c r="B228" s="93" t="s">
        <v>84</v>
      </c>
      <c r="C228" s="93"/>
      <c r="D228" s="35">
        <f>SUM(D223:D227)</f>
        <v>0</v>
      </c>
      <c r="F228" s="28"/>
      <c r="G228" s="28"/>
      <c r="H228" s="28"/>
    </row>
    <row r="229" spans="1:4" s="26" customFormat="1" ht="42" customHeight="1">
      <c r="A229" s="86" t="s">
        <v>94</v>
      </c>
      <c r="B229" s="89" t="s">
        <v>133</v>
      </c>
      <c r="C229" s="90"/>
      <c r="D229" s="29">
        <v>2500</v>
      </c>
    </row>
    <row r="230" spans="1:4" s="26" customFormat="1" ht="24" customHeight="1" hidden="1">
      <c r="A230" s="87"/>
      <c r="B230" s="89"/>
      <c r="C230" s="90"/>
      <c r="D230" s="29"/>
    </row>
    <row r="231" spans="1:4" s="26" customFormat="1" ht="22.5" customHeight="1" hidden="1">
      <c r="A231" s="87"/>
      <c r="B231" s="82"/>
      <c r="C231" s="82"/>
      <c r="D231" s="29"/>
    </row>
    <row r="232" spans="1:4" s="26" customFormat="1" ht="25.5" customHeight="1" hidden="1">
      <c r="A232" s="87"/>
      <c r="B232" s="89"/>
      <c r="C232" s="90"/>
      <c r="D232" s="29"/>
    </row>
    <row r="233" spans="1:4" s="26" customFormat="1" ht="27.75" customHeight="1">
      <c r="A233" s="88"/>
      <c r="B233" s="93" t="s">
        <v>84</v>
      </c>
      <c r="C233" s="93"/>
      <c r="D233" s="35">
        <f>SUM(D229:D232)</f>
        <v>2500</v>
      </c>
    </row>
    <row r="234" spans="1:6" s="26" customFormat="1" ht="30.75" customHeight="1">
      <c r="A234" s="96" t="s">
        <v>45</v>
      </c>
      <c r="B234" s="89" t="s">
        <v>118</v>
      </c>
      <c r="C234" s="90"/>
      <c r="D234" s="29">
        <f>276+138</f>
        <v>414</v>
      </c>
      <c r="F234" s="28"/>
    </row>
    <row r="235" spans="1:4" s="26" customFormat="1" ht="27" customHeight="1">
      <c r="A235" s="97"/>
      <c r="B235" s="105" t="s">
        <v>136</v>
      </c>
      <c r="C235" s="111"/>
      <c r="D235" s="29">
        <v>1568.8</v>
      </c>
    </row>
    <row r="236" spans="1:4" s="26" customFormat="1" ht="28.5" customHeight="1" hidden="1">
      <c r="A236" s="97"/>
      <c r="B236" s="89"/>
      <c r="C236" s="90"/>
      <c r="D236" s="29"/>
    </row>
    <row r="237" spans="1:4" s="26" customFormat="1" ht="21" customHeight="1" hidden="1">
      <c r="A237" s="97"/>
      <c r="B237" s="82"/>
      <c r="C237" s="82"/>
      <c r="D237" s="29"/>
    </row>
    <row r="238" spans="1:4" s="26" customFormat="1" ht="23.25" customHeight="1" hidden="1">
      <c r="A238" s="97"/>
      <c r="B238" s="89"/>
      <c r="C238" s="90"/>
      <c r="D238" s="29"/>
    </row>
    <row r="239" spans="1:4" s="26" customFormat="1" ht="23.25" customHeight="1" hidden="1">
      <c r="A239" s="97"/>
      <c r="B239" s="89"/>
      <c r="C239" s="90"/>
      <c r="D239" s="29"/>
    </row>
    <row r="240" spans="1:7" s="26" customFormat="1" ht="28.5" customHeight="1">
      <c r="A240" s="98"/>
      <c r="B240" s="93" t="s">
        <v>84</v>
      </c>
      <c r="C240" s="93"/>
      <c r="D240" s="35">
        <f>D234+D235+D236+D237+D238+D239</f>
        <v>1982.8</v>
      </c>
      <c r="G240" s="28"/>
    </row>
    <row r="241" spans="1:4" s="26" customFormat="1" ht="42" customHeight="1" hidden="1">
      <c r="A241" s="86" t="s">
        <v>64</v>
      </c>
      <c r="B241" s="89"/>
      <c r="C241" s="90"/>
      <c r="D241" s="29"/>
    </row>
    <row r="242" spans="1:4" s="26" customFormat="1" ht="39" customHeight="1" hidden="1">
      <c r="A242" s="87"/>
      <c r="B242" s="89"/>
      <c r="C242" s="90"/>
      <c r="D242" s="29"/>
    </row>
    <row r="243" spans="1:4" s="26" customFormat="1" ht="37.5" customHeight="1" hidden="1">
      <c r="A243" s="87"/>
      <c r="B243" s="89"/>
      <c r="C243" s="90"/>
      <c r="D243" s="29"/>
    </row>
    <row r="244" spans="1:4" s="26" customFormat="1" ht="33.75" customHeight="1" hidden="1">
      <c r="A244" s="87"/>
      <c r="B244" s="82"/>
      <c r="C244" s="82"/>
      <c r="D244" s="29"/>
    </row>
    <row r="245" spans="1:4" s="26" customFormat="1" ht="27.75" customHeight="1" hidden="1">
      <c r="A245" s="87"/>
      <c r="B245" s="82"/>
      <c r="C245" s="82"/>
      <c r="D245" s="29"/>
    </row>
    <row r="246" spans="1:4" s="26" customFormat="1" ht="27.75" customHeight="1" hidden="1">
      <c r="A246" s="87"/>
      <c r="B246" s="82"/>
      <c r="C246" s="82"/>
      <c r="D246" s="29"/>
    </row>
    <row r="247" spans="1:4" s="26" customFormat="1" ht="17.25" customHeight="1" hidden="1">
      <c r="A247" s="87"/>
      <c r="B247" s="82"/>
      <c r="C247" s="82"/>
      <c r="D247" s="29"/>
    </row>
    <row r="248" spans="1:7" s="26" customFormat="1" ht="28.5" customHeight="1" hidden="1">
      <c r="A248" s="88"/>
      <c r="B248" s="93" t="s">
        <v>84</v>
      </c>
      <c r="C248" s="93"/>
      <c r="D248" s="35">
        <f>SUM(D241:D247)</f>
        <v>0</v>
      </c>
      <c r="G248" s="28"/>
    </row>
    <row r="249" spans="1:5" s="26" customFormat="1" ht="30" customHeight="1" hidden="1">
      <c r="A249" s="86" t="s">
        <v>80</v>
      </c>
      <c r="B249" s="89"/>
      <c r="C249" s="90"/>
      <c r="D249" s="29"/>
      <c r="E249" s="29">
        <v>211.99</v>
      </c>
    </row>
    <row r="250" spans="1:5" s="26" customFormat="1" ht="27" customHeight="1" hidden="1">
      <c r="A250" s="87"/>
      <c r="B250" s="89"/>
      <c r="C250" s="90"/>
      <c r="D250" s="29"/>
      <c r="E250" s="29">
        <f>126.65+506.43</f>
        <v>633.08</v>
      </c>
    </row>
    <row r="251" spans="1:5" s="26" customFormat="1" ht="27.75" customHeight="1" hidden="1">
      <c r="A251" s="87"/>
      <c r="B251" s="89"/>
      <c r="C251" s="90"/>
      <c r="D251" s="29"/>
      <c r="E251" s="29">
        <f>300+120+682.99</f>
        <v>1102.99</v>
      </c>
    </row>
    <row r="252" spans="1:5" s="26" customFormat="1" ht="24.75" customHeight="1" hidden="1">
      <c r="A252" s="87"/>
      <c r="B252" s="89"/>
      <c r="C252" s="90"/>
      <c r="D252" s="29"/>
      <c r="E252" s="28"/>
    </row>
    <row r="253" spans="1:5" s="26" customFormat="1" ht="24.75" customHeight="1" hidden="1">
      <c r="A253" s="87"/>
      <c r="B253" s="89"/>
      <c r="C253" s="90"/>
      <c r="D253" s="29"/>
      <c r="E253" s="28"/>
    </row>
    <row r="254" spans="1:4" s="26" customFormat="1" ht="25.5" customHeight="1" hidden="1">
      <c r="A254" s="88"/>
      <c r="B254" s="91" t="s">
        <v>84</v>
      </c>
      <c r="C254" s="92"/>
      <c r="D254" s="35">
        <f>SUM(D249:D253)</f>
        <v>0</v>
      </c>
    </row>
    <row r="255" spans="1:4" s="26" customFormat="1" ht="35.25" customHeight="1" hidden="1">
      <c r="A255" s="86" t="s">
        <v>87</v>
      </c>
      <c r="B255" s="89"/>
      <c r="C255" s="90"/>
      <c r="D255" s="29"/>
    </row>
    <row r="256" spans="1:4" s="26" customFormat="1" ht="32.25" customHeight="1" hidden="1">
      <c r="A256" s="87"/>
      <c r="B256" s="89"/>
      <c r="C256" s="90"/>
      <c r="D256" s="29"/>
    </row>
    <row r="257" spans="1:4" s="26" customFormat="1" ht="25.5" customHeight="1" hidden="1">
      <c r="A257" s="87"/>
      <c r="B257" s="89"/>
      <c r="C257" s="90"/>
      <c r="D257" s="29"/>
    </row>
    <row r="258" spans="1:4" s="26" customFormat="1" ht="33.75" customHeight="1" hidden="1">
      <c r="A258" s="87"/>
      <c r="B258" s="82"/>
      <c r="C258" s="82"/>
      <c r="D258" s="29"/>
    </row>
    <row r="259" spans="1:4" s="26" customFormat="1" ht="24" customHeight="1" hidden="1">
      <c r="A259" s="87"/>
      <c r="B259" s="82"/>
      <c r="C259" s="82"/>
      <c r="D259" s="29"/>
    </row>
    <row r="260" spans="1:4" s="26" customFormat="1" ht="28.5" customHeight="1" hidden="1">
      <c r="A260" s="88"/>
      <c r="B260" s="91" t="s">
        <v>84</v>
      </c>
      <c r="C260" s="92"/>
      <c r="D260" s="35">
        <f>SUM(D255:D259)</f>
        <v>0</v>
      </c>
    </row>
    <row r="261" spans="1:4" s="26" customFormat="1" ht="36" customHeight="1" hidden="1">
      <c r="A261" s="86" t="s">
        <v>0</v>
      </c>
      <c r="B261" s="89"/>
      <c r="C261" s="90"/>
      <c r="D261" s="29"/>
    </row>
    <row r="262" spans="1:4" s="26" customFormat="1" ht="39" customHeight="1" hidden="1">
      <c r="A262" s="87"/>
      <c r="B262" s="89"/>
      <c r="C262" s="90"/>
      <c r="D262" s="29"/>
    </row>
    <row r="263" spans="1:4" s="26" customFormat="1" ht="25.5" customHeight="1" hidden="1">
      <c r="A263" s="87"/>
      <c r="B263" s="89"/>
      <c r="C263" s="90"/>
      <c r="D263" s="29"/>
    </row>
    <row r="264" spans="1:4" s="26" customFormat="1" ht="33" customHeight="1" hidden="1">
      <c r="A264" s="87"/>
      <c r="B264" s="89"/>
      <c r="C264" s="90"/>
      <c r="D264" s="29"/>
    </row>
    <row r="265" spans="1:4" s="26" customFormat="1" ht="35.25" customHeight="1" hidden="1">
      <c r="A265" s="87"/>
      <c r="B265" s="89"/>
      <c r="C265" s="99"/>
      <c r="D265" s="29"/>
    </row>
    <row r="266" spans="1:4" s="26" customFormat="1" ht="40.5" customHeight="1" hidden="1">
      <c r="A266" s="88"/>
      <c r="B266" s="91" t="s">
        <v>84</v>
      </c>
      <c r="C266" s="92"/>
      <c r="D266" s="35">
        <f>SUM(D261:D265)</f>
        <v>0</v>
      </c>
    </row>
    <row r="267" spans="1:4" s="26" customFormat="1" ht="31.5" customHeight="1" hidden="1">
      <c r="A267" s="87" t="s">
        <v>58</v>
      </c>
      <c r="B267" s="89"/>
      <c r="C267" s="90"/>
      <c r="D267" s="29"/>
    </row>
    <row r="268" spans="1:4" s="26" customFormat="1" ht="40.5" customHeight="1" hidden="1">
      <c r="A268" s="87"/>
      <c r="B268" s="89"/>
      <c r="C268" s="90"/>
      <c r="D268" s="29"/>
    </row>
    <row r="269" spans="1:4" s="26" customFormat="1" ht="36.75" customHeight="1" hidden="1">
      <c r="A269" s="87"/>
      <c r="B269" s="89"/>
      <c r="C269" s="90"/>
      <c r="D269" s="29"/>
    </row>
    <row r="270" spans="1:4" s="26" customFormat="1" ht="31.5" customHeight="1" hidden="1">
      <c r="A270" s="87"/>
      <c r="B270" s="89"/>
      <c r="C270" s="90"/>
      <c r="D270" s="29"/>
    </row>
    <row r="271" spans="1:4" s="26" customFormat="1" ht="27" customHeight="1" hidden="1">
      <c r="A271" s="87"/>
      <c r="B271" s="89"/>
      <c r="C271" s="90"/>
      <c r="D271" s="29"/>
    </row>
    <row r="272" spans="1:4" s="26" customFormat="1" ht="27" customHeight="1" hidden="1">
      <c r="A272" s="87"/>
      <c r="B272" s="89"/>
      <c r="C272" s="90"/>
      <c r="D272" s="29"/>
    </row>
    <row r="273" spans="1:4" s="26" customFormat="1" ht="27.75" customHeight="1" hidden="1">
      <c r="A273" s="87"/>
      <c r="B273" s="89"/>
      <c r="C273" s="90"/>
      <c r="D273" s="29"/>
    </row>
    <row r="274" spans="1:4" s="26" customFormat="1" ht="27.75" customHeight="1" hidden="1">
      <c r="A274" s="88"/>
      <c r="B274" s="91" t="s">
        <v>84</v>
      </c>
      <c r="C274" s="92"/>
      <c r="D274" s="35">
        <f>SUM(D267:D273)</f>
        <v>0</v>
      </c>
    </row>
    <row r="275" spans="1:4" s="26" customFormat="1" ht="33.75" customHeight="1" hidden="1">
      <c r="A275" s="86" t="s">
        <v>126</v>
      </c>
      <c r="B275" s="89"/>
      <c r="C275" s="90"/>
      <c r="D275" s="42"/>
    </row>
    <row r="276" spans="1:4" s="26" customFormat="1" ht="31.5" customHeight="1" hidden="1">
      <c r="A276" s="87"/>
      <c r="B276" s="89"/>
      <c r="C276" s="90"/>
      <c r="D276" s="47"/>
    </row>
    <row r="277" spans="1:4" s="26" customFormat="1" ht="30.75" customHeight="1" hidden="1">
      <c r="A277" s="87"/>
      <c r="B277" s="89"/>
      <c r="C277" s="90"/>
      <c r="D277" s="47"/>
    </row>
    <row r="278" spans="1:4" s="26" customFormat="1" ht="23.25" customHeight="1" hidden="1">
      <c r="A278" s="87"/>
      <c r="B278" s="89"/>
      <c r="C278" s="99"/>
      <c r="D278" s="47"/>
    </row>
    <row r="279" spans="1:4" s="26" customFormat="1" ht="30.75" customHeight="1" hidden="1">
      <c r="A279" s="87"/>
      <c r="B279" s="89"/>
      <c r="C279" s="90"/>
      <c r="D279" s="47"/>
    </row>
    <row r="280" spans="1:4" s="26" customFormat="1" ht="37.5" customHeight="1" hidden="1">
      <c r="A280" s="87"/>
      <c r="B280" s="89"/>
      <c r="C280" s="90"/>
      <c r="D280" s="47"/>
    </row>
    <row r="281" spans="1:4" s="26" customFormat="1" ht="36.75" customHeight="1" hidden="1">
      <c r="A281" s="87"/>
      <c r="B281" s="89"/>
      <c r="C281" s="99"/>
      <c r="D281" s="47"/>
    </row>
    <row r="282" spans="1:4" s="26" customFormat="1" ht="36.75" customHeight="1" hidden="1">
      <c r="A282" s="87"/>
      <c r="B282" s="89"/>
      <c r="C282" s="99"/>
      <c r="D282" s="47"/>
    </row>
    <row r="283" spans="1:4" s="26" customFormat="1" ht="33.75" customHeight="1" hidden="1">
      <c r="A283" s="87"/>
      <c r="B283" s="89"/>
      <c r="C283" s="99"/>
      <c r="D283" s="47"/>
    </row>
    <row r="284" spans="1:4" s="26" customFormat="1" ht="33.75" customHeight="1" hidden="1">
      <c r="A284" s="87"/>
      <c r="B284" s="89"/>
      <c r="C284" s="99"/>
      <c r="D284" s="47"/>
    </row>
    <row r="285" spans="1:6" s="26" customFormat="1" ht="33" customHeight="1" hidden="1">
      <c r="A285" s="33"/>
      <c r="B285" s="91" t="s">
        <v>84</v>
      </c>
      <c r="C285" s="92"/>
      <c r="D285" s="35">
        <f>SUM(D275:D284)</f>
        <v>0</v>
      </c>
      <c r="F285" s="28"/>
    </row>
    <row r="286" spans="1:8" s="26" customFormat="1" ht="27.75" customHeight="1">
      <c r="A286" s="21"/>
      <c r="B286" s="100" t="s">
        <v>19</v>
      </c>
      <c r="C286" s="101"/>
      <c r="D286" s="24">
        <f>D160+D16</f>
        <v>225712.52999999997</v>
      </c>
      <c r="E286" s="27"/>
      <c r="F286" s="28"/>
      <c r="G286" s="28"/>
      <c r="H286" s="28"/>
    </row>
    <row r="287" spans="1:7" s="26" customFormat="1" ht="25.5" customHeight="1">
      <c r="A287" s="21"/>
      <c r="B287" s="102" t="s">
        <v>57</v>
      </c>
      <c r="C287" s="102"/>
      <c r="D287" s="24">
        <f>SUM(D288:E300)</f>
        <v>0</v>
      </c>
      <c r="E287" s="27"/>
      <c r="G287" s="28"/>
    </row>
    <row r="288" spans="1:7" s="26" customFormat="1" ht="36.75" customHeight="1" hidden="1">
      <c r="A288" s="86"/>
      <c r="B288" s="103"/>
      <c r="C288" s="104"/>
      <c r="D288" s="46"/>
      <c r="E288" s="27"/>
      <c r="G288" s="28"/>
    </row>
    <row r="289" spans="1:5" s="26" customFormat="1" ht="36.75" customHeight="1" hidden="1">
      <c r="A289" s="87"/>
      <c r="B289" s="82"/>
      <c r="C289" s="82"/>
      <c r="D289" s="29"/>
      <c r="E289" s="27"/>
    </row>
    <row r="290" spans="1:5" s="26" customFormat="1" ht="31.5" customHeight="1" hidden="1">
      <c r="A290" s="87"/>
      <c r="B290" s="82"/>
      <c r="C290" s="82"/>
      <c r="D290" s="29"/>
      <c r="E290" s="40"/>
    </row>
    <row r="291" spans="1:5" s="26" customFormat="1" ht="30" customHeight="1" hidden="1">
      <c r="A291" s="87"/>
      <c r="B291" s="82"/>
      <c r="C291" s="82"/>
      <c r="D291" s="29"/>
      <c r="E291" s="40"/>
    </row>
    <row r="292" spans="1:5" s="26" customFormat="1" ht="28.5" customHeight="1" hidden="1">
      <c r="A292" s="87"/>
      <c r="B292" s="82"/>
      <c r="C292" s="82"/>
      <c r="D292" s="29"/>
      <c r="E292" s="40"/>
    </row>
    <row r="293" spans="1:5" s="26" customFormat="1" ht="32.25" customHeight="1" hidden="1">
      <c r="A293" s="88"/>
      <c r="B293" s="105"/>
      <c r="C293" s="106"/>
      <c r="D293" s="29"/>
      <c r="E293" s="40"/>
    </row>
    <row r="294" spans="1:5" s="26" customFormat="1" ht="43.5" customHeight="1" hidden="1">
      <c r="A294" s="33"/>
      <c r="B294" s="82"/>
      <c r="C294" s="82"/>
      <c r="D294" s="29"/>
      <c r="E294" s="40"/>
    </row>
    <row r="295" spans="1:5" s="26" customFormat="1" ht="30.75" customHeight="1" hidden="1">
      <c r="A295" s="33"/>
      <c r="B295" s="82"/>
      <c r="C295" s="82"/>
      <c r="D295" s="29"/>
      <c r="E295" s="40"/>
    </row>
    <row r="296" spans="1:5" s="26" customFormat="1" ht="36.75" customHeight="1" hidden="1">
      <c r="A296" s="44"/>
      <c r="B296" s="82"/>
      <c r="C296" s="82"/>
      <c r="D296" s="29"/>
      <c r="E296" s="40"/>
    </row>
    <row r="297" spans="1:4" s="26" customFormat="1" ht="25.5" customHeight="1" hidden="1">
      <c r="A297" s="33"/>
      <c r="B297" s="82"/>
      <c r="C297" s="82"/>
      <c r="D297" s="29"/>
    </row>
    <row r="298" spans="1:4" s="26" customFormat="1" ht="33.75" customHeight="1" hidden="1">
      <c r="A298" s="33"/>
      <c r="B298" s="89"/>
      <c r="C298" s="90"/>
      <c r="D298" s="29"/>
    </row>
    <row r="299" spans="1:4" s="26" customFormat="1" ht="29.25" customHeight="1" hidden="1">
      <c r="A299" s="44" t="s">
        <v>128</v>
      </c>
      <c r="B299" s="82"/>
      <c r="C299" s="82"/>
      <c r="D299" s="29"/>
    </row>
    <row r="300" spans="1:4" s="26" customFormat="1" ht="26.25" customHeight="1" hidden="1">
      <c r="A300" s="44"/>
      <c r="B300" s="82"/>
      <c r="C300" s="82"/>
      <c r="D300" s="29"/>
    </row>
    <row r="301" spans="1:7" s="26" customFormat="1" ht="27" customHeight="1">
      <c r="A301" s="44"/>
      <c r="B301" s="75" t="s">
        <v>86</v>
      </c>
      <c r="C301" s="75"/>
      <c r="D301" s="24">
        <f>D286+D287</f>
        <v>225712.52999999997</v>
      </c>
      <c r="F301" s="28"/>
      <c r="G301" s="28"/>
    </row>
    <row r="302" spans="1:4" s="26" customFormat="1" ht="36" customHeight="1" hidden="1">
      <c r="A302" s="44"/>
      <c r="B302" s="103"/>
      <c r="C302" s="104"/>
      <c r="D302" s="71"/>
    </row>
    <row r="303" spans="1:4" s="26" customFormat="1" ht="20.25" customHeight="1" hidden="1">
      <c r="A303" s="43"/>
      <c r="B303" s="82"/>
      <c r="C303" s="82"/>
      <c r="D303" s="29"/>
    </row>
    <row r="304" spans="1:4" s="39" customFormat="1" ht="25.5" customHeight="1">
      <c r="A304" s="37"/>
      <c r="B304" s="107" t="s">
        <v>88</v>
      </c>
      <c r="C304" s="108"/>
      <c r="D304" s="38">
        <f>D14-D286-D287</f>
        <v>178524075.42000002</v>
      </c>
    </row>
    <row r="305" spans="2:4" s="26" customFormat="1" ht="19.5" customHeight="1" hidden="1">
      <c r="B305" s="109"/>
      <c r="C305" s="109"/>
      <c r="D305" s="28"/>
    </row>
    <row r="306" spans="1:5" s="26" customFormat="1" ht="32.25" customHeight="1" hidden="1">
      <c r="A306" s="33"/>
      <c r="B306" s="110" t="s">
        <v>81</v>
      </c>
      <c r="C306" s="104"/>
      <c r="D306" s="24">
        <f>SUM(D309:D310)</f>
        <v>0</v>
      </c>
      <c r="E306" s="27"/>
    </row>
    <row r="307" spans="1:5" s="26" customFormat="1" ht="41.25" customHeight="1" hidden="1">
      <c r="A307" s="86"/>
      <c r="B307" s="89"/>
      <c r="C307" s="90"/>
      <c r="D307" s="29"/>
      <c r="E307" s="28"/>
    </row>
    <row r="308" spans="1:8" s="30" customFormat="1" ht="45" customHeight="1" hidden="1">
      <c r="A308" s="88"/>
      <c r="B308" s="89"/>
      <c r="C308" s="90"/>
      <c r="D308" s="29"/>
      <c r="F308" s="22"/>
      <c r="G308" s="22"/>
      <c r="H308" s="22"/>
    </row>
    <row r="309" spans="1:4" ht="48.75" customHeight="1" hidden="1">
      <c r="A309" s="21"/>
      <c r="B309" s="89"/>
      <c r="C309" s="90"/>
      <c r="D309" s="29"/>
    </row>
    <row r="310" spans="1:8" s="30" customFormat="1" ht="36" customHeight="1" hidden="1">
      <c r="A310" s="21"/>
      <c r="B310" s="89"/>
      <c r="C310" s="90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0" sheet="1"/>
  <mergeCells count="21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34:A240"/>
    <mergeCell ref="B229:C229"/>
    <mergeCell ref="B235:C235"/>
    <mergeCell ref="B236:C236"/>
    <mergeCell ref="B237:C237"/>
    <mergeCell ref="B238:C238"/>
    <mergeCell ref="B239:C239"/>
    <mergeCell ref="B240:C240"/>
    <mergeCell ref="A229:A233"/>
    <mergeCell ref="B230:C23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310:C310"/>
    <mergeCell ref="B234:C234"/>
    <mergeCell ref="B305:C305"/>
    <mergeCell ref="B306:C306"/>
    <mergeCell ref="A307:A308"/>
    <mergeCell ref="B307:C307"/>
    <mergeCell ref="B308:C308"/>
    <mergeCell ref="B309:C309"/>
    <mergeCell ref="B299:C299"/>
    <mergeCell ref="B300:C300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6" r:id="rId1"/>
  <rowBreaks count="1" manualBreakCount="1">
    <brk id="3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2023-06-09T08:35:10Z</dcterms:modified>
  <cp:category/>
  <cp:version/>
  <cp:contentType/>
  <cp:contentStatus/>
</cp:coreProperties>
</file>