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2.05.2023" sheetId="2" r:id="rId2"/>
  </sheets>
  <definedNames>
    <definedName name="_xlnm.Print_Area" localSheetId="1">'02.05.2023'!$A$1:$D$309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<sst xmlns="http://schemas.openxmlformats.org/spreadsheetml/2006/main" count="279" uniqueCount="146">
  <si>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</si>
  <si>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</si>
  <si>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</si>
  <si>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</si>
  <si>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</si>
  <si>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</si>
  <si>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</si>
  <si>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</si>
  <si>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</si>
  <si>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</si>
  <si>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</si>
  <si>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</si>
  <si>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</si>
  <si>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</si>
  <si>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</si>
  <si>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</si>
  <si>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</si>
  <si>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</si>
  <si>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</si>
  <si>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</si>
  <si>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</si>
  <si>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</si>
  <si>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</si>
  <si>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</si>
  <si>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</si>
  <si>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</si>
  <si>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</si>
  <si>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</si>
  <si>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</si>
  <si>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</si>
  <si>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</si>
  <si>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</si>
  <si>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</si>
  <si>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</si>
  <si>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</si>
  <si>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</si>
  <si>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</si>
  <si>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</si>
  <si>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</si>
  <si>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</si>
  <si>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</si>
  <si>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</si>
  <si>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</si>
  <si>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</si>
  <si>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</si>
  <si>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</si>
  <si>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</si>
  <si>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</si>
  <si>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</si>
  <si>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</si>
  <si>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</si>
  <si>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</si>
  <si>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</si>
  <si>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</si>
  <si>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</si>
  <si>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</si>
  <si>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</si>
  <si>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</si>
  <si>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</si>
  <si>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</si>
  <si>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</si>
  <si>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</si>
  <si>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</si>
  <si>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</si>
  <si>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</si>
  <si>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</si>
  <si>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</si>
  <si>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</si>
  <si>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</si>
  <si>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</si>
  <si>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</si>
  <si>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</si>
  <si>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</si>
  <si>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</si>
  <si>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</si>
  <si>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</si>
  <si>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</si>
  <si>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</si>
  <si>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</si>
  <si>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</si>
  <si>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</si>
  <si>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</si>
  <si>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</si>
  <si>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</si>
  <si>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</si>
  <si>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</si>
  <si>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</si>
  <si>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</si>
  <si>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</si>
  <si>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</si>
  <si>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</si>
  <si>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</si>
  <si>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</si>
  <si>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</si>
  <si>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</si>
  <si>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</si>
  <si>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</si>
  <si>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</si>
  <si>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</si>
  <si>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</si>
  <si>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</si>
  <si>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</si>
  <si>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</si>
  <si>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</si>
  <si>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</si>
  <si>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</si>
  <si>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</si>
  <si>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</si>
  <si>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</si>
  <si>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</si>
  <si>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</si>
  <si>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</si>
  <si>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</si>
  <si>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</si>
  <si>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</si>
  <si>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</si>
  <si>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</si>
  <si>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пільгові пенсії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</si>
  <si>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</si>
  <si>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</si>
  <si>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</si>
  <si>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</si>
  <si>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</si>
  <si>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Освітня субвенція на виплату зар.плати педагогічним працівникам ЗЗСО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</si>
  <si>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</si>
  <si>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</si>
  <si>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</si>
  <si>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Фінансування видатків бюджету Ніжинської міської територіальної громади за 02.05.2023 р. пооб’єктно</t>
  </si>
  <si>
    <t>Залишок коштів станом на 02.05.2023 р., в т.ч.:</t>
  </si>
  <si>
    <t>Надходження коштів на рахунки бюджету 02.05.2023 р., в т.ч.:</t>
  </si>
  <si>
    <t xml:space="preserve">Всього коштів на рахунках бюджету 02.05.2023 р. </t>
  </si>
  <si>
    <t>компенсація фізичним особам, які надають соціальні послуги за квітень</t>
  </si>
  <si>
    <t>сертифікат електронних ключів/ Програма інформатизації</t>
  </si>
  <si>
    <t>поточний ремонт фундаменту будівлі головного корпусу</t>
  </si>
  <si>
    <t>Субв. з МБ ДБ на вик. прог. соц-екон. розв. регіон. ГСЦ МВС в особі РСЦ ГСЦ МВС в Черн.обл. для ТСЦ №7443 РСЦ ГСЦ МВС в Черн.обл. на пров. пот.рем. санвузла згідно Прогр. фін.підтр. ТСЦ №7443 РСЦ ГСЦ МВС Черн.обл. на 2023р.</t>
  </si>
  <si>
    <t>Субв. з МБ ДБ на викон. прог. соц-екон. розв. регіон. згідно Прогр. мат.-тех. забезп. військ.част. для викон. обор. зах. на 2022-2023рр. для ВЧ А4558 на  мат-тех.забезпеч.</t>
  </si>
  <si>
    <t>Субв. з МБ ДБ на викон. прог. соц-екон. розв. регіон. згідно Прогр. мат.-тех. забезп. військ.част. для викон. обор. зах. на 2022-2023рр. для ВЧ А3160 на  мат-тех.забезпеч.</t>
  </si>
  <si>
    <t>Субв.з МБ ДБ на викон. прог.соц-екон. розв. регіон. ГУНП в Черн.обл. згідно Прогр. профіл. правопоруш. Правопорядок на 2023р. для придб. служб.автом. Ніжин. рай.від. пол. ГУНП в Черн.обл.</t>
  </si>
  <si>
    <t>Субв. з МБ ДБ на викон. прог. соц-екон. розв. регіон. для фін підтр. діял. 16 ДПРЧ (м.Ніжин) ДПРЗ ГУДСУ з НС у Черн.обл. на придб. ПММ згідно Прогр. забезп. пож. безп. Ніж ТГ на 2023р.</t>
  </si>
  <si>
    <t>Інша субв. З МБ на співфін. КУ Ніж район. ради Труд. архіву Ніжин.району</t>
  </si>
  <si>
    <t>Субв.з МБ ДБ на виконання прог.соц-екон. розв. регіон. ГУНП в Черн.обл. згідно Прогр профіл. правопоруш. Правопорядок на 2023р. для придб. ПММ Ніжин. рай.від. пол. ГУНП в Черн.обл.</t>
  </si>
  <si>
    <t>Субвенція на надання державної підтримки особам з ООП на виплату заробітної плати по цивільно-правових договорах (вільний залишок)</t>
  </si>
  <si>
    <t xml:space="preserve">розпорядження № 173-181 від 02.05.2023 р. </t>
  </si>
  <si>
    <t>компенсація пільг на ЖКП сім’ям загиблих військовослужбовців за квітень</t>
  </si>
  <si>
    <t>поточний ремонт цоколю по вул. Прощенка Станіслава (Московська),40А(кредиторська заборгованість) ФОП Ріпа Т.М.</t>
  </si>
  <si>
    <t>розробка ПКД "Кап.ремонт дороги по вул.Богушевича" ФОП Примак М.М.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</si>
</sst>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tabSelected="1" view="pageBreakPreview" zoomScale="71" zoomScaleNormal="70" zoomScaleSheetLayoutView="71" workbookViewId="0" topLeftCell="A26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127</v>
      </c>
      <c r="B1" s="109"/>
      <c r="C1" s="109"/>
      <c r="D1" s="109"/>
      <c r="E1" s="109"/>
    </row>
    <row r="2" spans="1:5" ht="27" customHeight="1" hidden="1">
      <c r="A2" s="110" t="s">
        <v>142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128</v>
      </c>
      <c r="B4" s="81"/>
      <c r="C4" s="81"/>
      <c r="D4" s="38">
        <v>171516214.25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129</v>
      </c>
      <c r="B6" s="81"/>
      <c r="C6" s="81"/>
      <c r="D6" s="50">
        <f>D9</f>
        <v>896617.64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896617.64</v>
      </c>
      <c r="E9" s="23"/>
    </row>
    <row r="10" spans="1:5" ht="36" customHeight="1" hidden="1">
      <c r="A10" s="105" t="s">
        <v>125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130</v>
      </c>
      <c r="B14" s="81"/>
      <c r="C14" s="81"/>
      <c r="D14" s="50">
        <f>D4+D6+D12+D10-D11-D5</f>
        <v>172412831.89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910780.71</v>
      </c>
      <c r="E16" s="41"/>
      <c r="F16" s="36"/>
    </row>
    <row r="17" spans="1:5" s="25" customFormat="1" ht="26.25" customHeight="1">
      <c r="A17" s="33" t="s">
        <v>55</v>
      </c>
      <c r="B17" s="80" t="s">
        <v>118</v>
      </c>
      <c r="C17" s="80"/>
      <c r="D17" s="54">
        <f>SUM(D18:D37)</f>
        <v>2206.25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124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>
      <c r="A32" s="65"/>
      <c r="B32" s="66"/>
      <c r="C32" s="66" t="s">
        <v>107</v>
      </c>
      <c r="D32" s="56">
        <v>2206.25</v>
      </c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119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679147.37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598692.49</v>
      </c>
      <c r="E51" s="41"/>
    </row>
    <row r="52" spans="1:5" s="25" customFormat="1" ht="27.75" customHeight="1">
      <c r="A52" s="65"/>
      <c r="B52" s="67"/>
      <c r="C52" s="66" t="s">
        <v>14</v>
      </c>
      <c r="D52" s="55">
        <v>15470.96</v>
      </c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>
      <c r="A55" s="65"/>
      <c r="B55" s="67"/>
      <c r="C55" s="66" t="s">
        <v>94</v>
      </c>
      <c r="D55" s="55">
        <v>7305.82</v>
      </c>
      <c r="E55" s="45"/>
    </row>
    <row r="56" spans="1:5" s="31" customFormat="1" ht="21" customHeight="1">
      <c r="A56" s="65"/>
      <c r="B56" s="67"/>
      <c r="C56" s="66" t="s">
        <v>59</v>
      </c>
      <c r="D56" s="55">
        <v>380902.49</v>
      </c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>
      <c r="A58" s="65"/>
      <c r="B58" s="67"/>
      <c r="C58" s="66" t="s">
        <v>69</v>
      </c>
      <c r="D58" s="55">
        <v>25463.17</v>
      </c>
      <c r="E58" s="45"/>
    </row>
    <row r="59" spans="1:5" s="31" customFormat="1" ht="21" customHeight="1">
      <c r="A59" s="65"/>
      <c r="B59" s="67"/>
      <c r="C59" s="66" t="s">
        <v>15</v>
      </c>
      <c r="D59" s="55">
        <v>145104.17</v>
      </c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>
      <c r="A63" s="65"/>
      <c r="B63" s="67"/>
      <c r="C63" s="66" t="s">
        <v>114</v>
      </c>
      <c r="D63" s="55">
        <v>24445.88</v>
      </c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80454.88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>
      <c r="A102" s="65"/>
      <c r="B102" s="67"/>
      <c r="C102" s="66" t="s">
        <v>59</v>
      </c>
      <c r="D102" s="55">
        <v>80454.88</v>
      </c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4.75" customHeight="1">
      <c r="A157" s="78" t="s">
        <v>56</v>
      </c>
      <c r="B157" s="73" t="s">
        <v>131</v>
      </c>
      <c r="C157" s="74"/>
      <c r="D157" s="29">
        <v>150427.09</v>
      </c>
      <c r="E157" s="45"/>
      <c r="H157" s="32"/>
    </row>
    <row r="158" spans="1:5" s="25" customFormat="1" ht="36" customHeight="1">
      <c r="A158" s="93"/>
      <c r="B158" s="73" t="s">
        <v>143</v>
      </c>
      <c r="C158" s="74"/>
      <c r="D158" s="29">
        <v>79000</v>
      </c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D170+D175+D179+D187+D192+D196+D203+D214+D222+D228+D233+D240+D248+D253+D259+D273+D284+D265</f>
        <v>12763758.23</v>
      </c>
      <c r="E160" s="41"/>
      <c r="F160" s="36"/>
    </row>
    <row r="161" spans="1:6" s="25" customFormat="1" ht="33.75" customHeight="1" hidden="1">
      <c r="A161" s="78" t="s">
        <v>96</v>
      </c>
      <c r="B161" s="73"/>
      <c r="C161" s="74"/>
      <c r="D161" s="29"/>
      <c r="E161" s="34"/>
      <c r="F161" s="36"/>
    </row>
    <row r="162" spans="1:6" s="25" customFormat="1" ht="37.5" customHeight="1" hidden="1">
      <c r="A162" s="93"/>
      <c r="B162" s="73"/>
      <c r="C162" s="74"/>
      <c r="D162" s="29"/>
      <c r="E162" s="34"/>
      <c r="F162" s="36"/>
    </row>
    <row r="163" spans="1:6" s="25" customFormat="1" ht="39" customHeight="1" hidden="1">
      <c r="A163" s="93"/>
      <c r="B163" s="73"/>
      <c r="C163" s="74"/>
      <c r="D163" s="55"/>
      <c r="E163" s="34"/>
      <c r="F163" s="36"/>
    </row>
    <row r="164" spans="1:6" s="25" customFormat="1" ht="45" customHeight="1" hidden="1">
      <c r="A164" s="93"/>
      <c r="B164" s="73"/>
      <c r="C164" s="74"/>
      <c r="D164" s="29"/>
      <c r="E164" s="34"/>
      <c r="F164" s="36"/>
    </row>
    <row r="165" spans="1:6" s="25" customFormat="1" ht="38.2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 hidden="1">
      <c r="A170" s="79"/>
      <c r="B170" s="88" t="s">
        <v>84</v>
      </c>
      <c r="C170" s="89"/>
      <c r="D170" s="60">
        <f>SUM(D161:D169)</f>
        <v>0</v>
      </c>
      <c r="E170" s="34"/>
      <c r="F170" s="36"/>
    </row>
    <row r="171" spans="1:4" s="26" customFormat="1" ht="36" customHeight="1">
      <c r="A171" s="78" t="s">
        <v>59</v>
      </c>
      <c r="B171" s="80" t="s">
        <v>117</v>
      </c>
      <c r="C171" s="80"/>
      <c r="D171" s="29">
        <v>40100</v>
      </c>
    </row>
    <row r="172" spans="1:4" s="26" customFormat="1" ht="24.75" customHeight="1">
      <c r="A172" s="93"/>
      <c r="B172" s="80" t="s">
        <v>133</v>
      </c>
      <c r="C172" s="80"/>
      <c r="D172" s="29">
        <v>146210</v>
      </c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4.75" customHeight="1">
      <c r="A175" s="79"/>
      <c r="B175" s="88" t="s">
        <v>84</v>
      </c>
      <c r="C175" s="89"/>
      <c r="D175" s="35">
        <f>SUM(D171:D174)</f>
        <v>186310</v>
      </c>
      <c r="F175" s="28"/>
      <c r="H175" s="28"/>
    </row>
    <row r="176" spans="1:8" s="26" customFormat="1" ht="24.75" customHeight="1" hidden="1">
      <c r="A176" s="78" t="s">
        <v>120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48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5.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34.5" customHeight="1">
      <c r="A204" s="93" t="s">
        <v>60</v>
      </c>
      <c r="B204" s="73" t="s">
        <v>44</v>
      </c>
      <c r="C204" s="74"/>
      <c r="D204" s="29">
        <v>738.23</v>
      </c>
    </row>
    <row r="205" spans="1:4" s="26" customFormat="1" ht="39.75" customHeight="1" hidden="1">
      <c r="A205" s="93"/>
      <c r="B205" s="73"/>
      <c r="C205" s="74"/>
      <c r="D205" s="57"/>
    </row>
    <row r="206" spans="1:4" s="26" customFormat="1" ht="36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57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4" s="26" customFormat="1" ht="24.75" customHeight="1" hidden="1">
      <c r="A211" s="93"/>
      <c r="B211" s="98"/>
      <c r="C211" s="99"/>
      <c r="D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738.23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29.25" customHeight="1" hidden="1">
      <c r="A217" s="81"/>
      <c r="B217" s="73"/>
      <c r="C217" s="74"/>
      <c r="D217" s="29"/>
    </row>
    <row r="218" spans="1:4" s="26" customFormat="1" ht="23.25" customHeight="1" hidden="1">
      <c r="A218" s="81"/>
      <c r="B218" s="80"/>
      <c r="C218" s="80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>
      <c r="A223" s="78" t="s">
        <v>31</v>
      </c>
      <c r="B223" s="73" t="s">
        <v>44</v>
      </c>
      <c r="C223" s="74"/>
      <c r="D223" s="57">
        <v>600</v>
      </c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>
      <c r="A228" s="79"/>
      <c r="B228" s="94" t="s">
        <v>84</v>
      </c>
      <c r="C228" s="94"/>
      <c r="D228" s="35">
        <f>SUM(D223:D227)</f>
        <v>600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100"/>
      <c r="C232" s="100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27" customHeight="1" hidden="1">
      <c r="A249" s="78" t="s">
        <v>80</v>
      </c>
      <c r="B249" s="73"/>
      <c r="C249" s="74"/>
      <c r="D249" s="29"/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1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0.25" customHeight="1" hidden="1">
      <c r="A252" s="93"/>
      <c r="B252" s="80"/>
      <c r="C252" s="80"/>
      <c r="D252" s="29"/>
      <c r="E252" s="28"/>
    </row>
    <row r="253" spans="1:4" s="26" customFormat="1" ht="25.5" customHeight="1" hidden="1">
      <c r="A253" s="79"/>
      <c r="B253" s="88" t="s">
        <v>84</v>
      </c>
      <c r="C253" s="89"/>
      <c r="D253" s="35">
        <f>SUM(D249:D252)</f>
        <v>0</v>
      </c>
    </row>
    <row r="254" spans="1:4" s="26" customFormat="1" ht="35.25" customHeight="1">
      <c r="A254" s="78" t="s">
        <v>87</v>
      </c>
      <c r="B254" s="73" t="s">
        <v>132</v>
      </c>
      <c r="C254" s="74"/>
      <c r="D254" s="29">
        <v>390</v>
      </c>
    </row>
    <row r="255" spans="1:4" s="26" customFormat="1" ht="32.25" customHeight="1" hidden="1">
      <c r="A255" s="93"/>
      <c r="B255" s="73"/>
      <c r="C255" s="74"/>
      <c r="D255" s="29"/>
    </row>
    <row r="256" spans="1:4" s="26" customFormat="1" ht="25.5" customHeight="1" hidden="1">
      <c r="A256" s="93"/>
      <c r="B256" s="73"/>
      <c r="C256" s="74"/>
      <c r="D256" s="29"/>
    </row>
    <row r="257" spans="1:4" s="26" customFormat="1" ht="33.75" customHeight="1" hidden="1">
      <c r="A257" s="93"/>
      <c r="B257" s="80"/>
      <c r="C257" s="80"/>
      <c r="D257" s="29"/>
    </row>
    <row r="258" spans="1:4" s="26" customFormat="1" ht="24" customHeight="1" hidden="1">
      <c r="A258" s="93"/>
      <c r="B258" s="80"/>
      <c r="C258" s="80"/>
      <c r="D258" s="29"/>
    </row>
    <row r="259" spans="1:4" s="26" customFormat="1" ht="28.5" customHeight="1">
      <c r="A259" s="79"/>
      <c r="B259" s="88" t="s">
        <v>84</v>
      </c>
      <c r="C259" s="89"/>
      <c r="D259" s="35">
        <f>SUM(D254:D258)</f>
        <v>390</v>
      </c>
    </row>
    <row r="260" spans="1:4" s="26" customFormat="1" ht="36" customHeight="1" hidden="1">
      <c r="A260" s="78" t="s">
        <v>0</v>
      </c>
      <c r="B260" s="73"/>
      <c r="C260" s="74"/>
      <c r="D260" s="29"/>
    </row>
    <row r="261" spans="1:4" s="26" customFormat="1" ht="31.5" customHeight="1" hidden="1">
      <c r="A261" s="93"/>
      <c r="B261" s="73"/>
      <c r="C261" s="74"/>
      <c r="D261" s="29"/>
    </row>
    <row r="262" spans="1:4" s="26" customFormat="1" ht="25.5" customHeight="1" hidden="1">
      <c r="A262" s="93"/>
      <c r="B262" s="73"/>
      <c r="C262" s="74"/>
      <c r="D262" s="29"/>
    </row>
    <row r="263" spans="1:4" s="26" customFormat="1" ht="33" customHeight="1" hidden="1">
      <c r="A263" s="93"/>
      <c r="B263" s="73"/>
      <c r="C263" s="74"/>
      <c r="D263" s="29"/>
    </row>
    <row r="264" spans="1:4" s="26" customFormat="1" ht="24.75" customHeight="1" hidden="1">
      <c r="A264" s="93"/>
      <c r="B264" s="73"/>
      <c r="C264" s="87"/>
      <c r="D264" s="29"/>
    </row>
    <row r="265" spans="1:4" s="26" customFormat="1" ht="40.5" customHeight="1" hidden="1">
      <c r="A265" s="79"/>
      <c r="B265" s="88" t="s">
        <v>84</v>
      </c>
      <c r="C265" s="89"/>
      <c r="D265" s="35">
        <f>SUM(D260:D263)</f>
        <v>0</v>
      </c>
    </row>
    <row r="266" spans="1:4" s="26" customFormat="1" ht="55.5" customHeight="1">
      <c r="A266" s="93" t="s">
        <v>58</v>
      </c>
      <c r="B266" s="73" t="s">
        <v>140</v>
      </c>
      <c r="C266" s="74"/>
      <c r="D266" s="29">
        <v>700000</v>
      </c>
    </row>
    <row r="267" spans="1:4" s="26" customFormat="1" ht="55.5" customHeight="1">
      <c r="A267" s="93"/>
      <c r="B267" s="73" t="s">
        <v>137</v>
      </c>
      <c r="C267" s="74"/>
      <c r="D267" s="29">
        <v>800000</v>
      </c>
    </row>
    <row r="268" spans="1:4" s="26" customFormat="1" ht="71.25" customHeight="1">
      <c r="A268" s="93"/>
      <c r="B268" s="73" t="s">
        <v>134</v>
      </c>
      <c r="C268" s="74"/>
      <c r="D268" s="29">
        <v>120000</v>
      </c>
    </row>
    <row r="269" spans="1:4" s="26" customFormat="1" ht="54.75" customHeight="1">
      <c r="A269" s="93"/>
      <c r="B269" s="73" t="s">
        <v>135</v>
      </c>
      <c r="C269" s="74"/>
      <c r="D269" s="29">
        <v>650000</v>
      </c>
    </row>
    <row r="270" spans="1:4" s="26" customFormat="1" ht="54.75" customHeight="1">
      <c r="A270" s="93"/>
      <c r="B270" s="73" t="s">
        <v>136</v>
      </c>
      <c r="C270" s="74"/>
      <c r="D270" s="29">
        <v>10000000</v>
      </c>
    </row>
    <row r="271" spans="1:4" s="26" customFormat="1" ht="54.75" customHeight="1">
      <c r="A271" s="93"/>
      <c r="B271" s="73" t="s">
        <v>138</v>
      </c>
      <c r="C271" s="74"/>
      <c r="D271" s="29">
        <v>100000</v>
      </c>
    </row>
    <row r="272" spans="1:4" s="26" customFormat="1" ht="27.75" customHeight="1">
      <c r="A272" s="93"/>
      <c r="B272" s="73" t="s">
        <v>139</v>
      </c>
      <c r="C272" s="74"/>
      <c r="D272" s="29">
        <v>110000</v>
      </c>
    </row>
    <row r="273" spans="1:4" s="26" customFormat="1" ht="27.75" customHeight="1">
      <c r="A273" s="79"/>
      <c r="B273" s="88" t="s">
        <v>84</v>
      </c>
      <c r="C273" s="89"/>
      <c r="D273" s="35">
        <f>SUM(D266:D272)</f>
        <v>12480000</v>
      </c>
    </row>
    <row r="274" spans="1:4" s="26" customFormat="1" ht="33.75" customHeight="1">
      <c r="A274" s="78" t="s">
        <v>126</v>
      </c>
      <c r="B274" s="73" t="s">
        <v>44</v>
      </c>
      <c r="C274" s="74"/>
      <c r="D274" s="42">
        <v>900</v>
      </c>
    </row>
    <row r="275" spans="1:4" s="26" customFormat="1" ht="45" customHeight="1">
      <c r="A275" s="93"/>
      <c r="B275" s="73" t="s">
        <v>144</v>
      </c>
      <c r="C275" s="74"/>
      <c r="D275" s="47">
        <v>94820</v>
      </c>
    </row>
    <row r="276" spans="1:4" s="26" customFormat="1" ht="30.75" customHeight="1" hidden="1">
      <c r="A276" s="93"/>
      <c r="B276" s="73"/>
      <c r="C276" s="74"/>
      <c r="D276" s="47"/>
    </row>
    <row r="277" spans="1:4" s="26" customFormat="1" ht="30.75" customHeight="1" hidden="1">
      <c r="A277" s="93"/>
      <c r="B277" s="73"/>
      <c r="C277" s="87"/>
      <c r="D277" s="47"/>
    </row>
    <row r="278" spans="1:4" s="26" customFormat="1" ht="30.75" customHeight="1" hidden="1">
      <c r="A278" s="93"/>
      <c r="B278" s="73"/>
      <c r="C278" s="74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6.75" customHeight="1" hidden="1">
      <c r="A280" s="93"/>
      <c r="B280" s="73"/>
      <c r="C280" s="87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3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6" s="26" customFormat="1" ht="33" customHeight="1">
      <c r="A284" s="33"/>
      <c r="B284" s="88" t="s">
        <v>84</v>
      </c>
      <c r="C284" s="89"/>
      <c r="D284" s="35">
        <f>SUM(D274:D283)</f>
        <v>95720</v>
      </c>
      <c r="F284" s="28"/>
    </row>
    <row r="285" spans="1:8" s="26" customFormat="1" ht="27.75" customHeight="1">
      <c r="A285" s="21"/>
      <c r="B285" s="90" t="s">
        <v>19</v>
      </c>
      <c r="C285" s="91"/>
      <c r="D285" s="24">
        <f>D160+D16</f>
        <v>13674538.940000001</v>
      </c>
      <c r="E285" s="27"/>
      <c r="F285" s="28"/>
      <c r="G285" s="28"/>
      <c r="H285" s="28"/>
    </row>
    <row r="286" spans="1:7" s="26" customFormat="1" ht="25.5" customHeight="1">
      <c r="A286" s="21"/>
      <c r="B286" s="92" t="s">
        <v>57</v>
      </c>
      <c r="C286" s="92"/>
      <c r="D286" s="24">
        <f>SUM(D287:E299)</f>
        <v>23038.61</v>
      </c>
      <c r="E286" s="27"/>
      <c r="G286" s="28"/>
    </row>
    <row r="287" spans="1:7" s="26" customFormat="1" ht="36.75" customHeight="1">
      <c r="A287" s="78" t="s">
        <v>126</v>
      </c>
      <c r="B287" s="82" t="s">
        <v>145</v>
      </c>
      <c r="C287" s="77"/>
      <c r="D287" s="46">
        <v>23038.61</v>
      </c>
      <c r="E287" s="27"/>
      <c r="G287" s="28"/>
    </row>
    <row r="288" spans="1:5" s="26" customFormat="1" ht="36.75" customHeight="1" hidden="1">
      <c r="A288" s="93"/>
      <c r="B288" s="80"/>
      <c r="C288" s="80"/>
      <c r="D288" s="29"/>
      <c r="E288" s="27"/>
    </row>
    <row r="289" spans="1:5" s="26" customFormat="1" ht="31.5" customHeight="1" hidden="1">
      <c r="A289" s="93"/>
      <c r="B289" s="80"/>
      <c r="C289" s="80"/>
      <c r="D289" s="29"/>
      <c r="E289" s="40"/>
    </row>
    <row r="290" spans="1:5" s="26" customFormat="1" ht="30" customHeight="1" hidden="1">
      <c r="A290" s="93"/>
      <c r="B290" s="80"/>
      <c r="C290" s="80"/>
      <c r="D290" s="29"/>
      <c r="E290" s="40"/>
    </row>
    <row r="291" spans="1:5" s="26" customFormat="1" ht="28.5" customHeight="1" hidden="1">
      <c r="A291" s="93"/>
      <c r="B291" s="80"/>
      <c r="C291" s="80"/>
      <c r="D291" s="29"/>
      <c r="E291" s="40"/>
    </row>
    <row r="292" spans="1:5" s="26" customFormat="1" ht="32.25" customHeight="1" hidden="1">
      <c r="A292" s="79"/>
      <c r="B292" s="85"/>
      <c r="C292" s="86"/>
      <c r="D292" s="29"/>
      <c r="E292" s="40"/>
    </row>
    <row r="293" spans="1:5" s="26" customFormat="1" ht="43.5" customHeight="1" hidden="1">
      <c r="A293" s="33"/>
      <c r="B293" s="80"/>
      <c r="C293" s="80"/>
      <c r="D293" s="29"/>
      <c r="E293" s="40"/>
    </row>
    <row r="294" spans="1:5" s="26" customFormat="1" ht="30.75" customHeight="1" hidden="1">
      <c r="A294" s="33"/>
      <c r="B294" s="73"/>
      <c r="C294" s="74"/>
      <c r="D294" s="29"/>
      <c r="E294" s="40"/>
    </row>
    <row r="295" spans="1:5" s="26" customFormat="1" ht="36.75" customHeight="1" hidden="1">
      <c r="A295" s="44"/>
      <c r="B295" s="80"/>
      <c r="C295" s="80"/>
      <c r="D295" s="29"/>
      <c r="E295" s="40"/>
    </row>
    <row r="296" spans="1:4" s="26" customFormat="1" ht="25.5" customHeight="1" hidden="1">
      <c r="A296" s="33"/>
      <c r="B296" s="80"/>
      <c r="C296" s="80"/>
      <c r="D296" s="29"/>
    </row>
    <row r="297" spans="1:4" s="26" customFormat="1" ht="33.75" customHeight="1" hidden="1">
      <c r="A297" s="33"/>
      <c r="B297" s="73"/>
      <c r="C297" s="74"/>
      <c r="D297" s="29"/>
    </row>
    <row r="298" spans="1:4" s="26" customFormat="1" ht="29.25" customHeight="1" hidden="1">
      <c r="A298" s="44"/>
      <c r="B298" s="80"/>
      <c r="C298" s="80"/>
      <c r="D298" s="29"/>
    </row>
    <row r="299" spans="1:4" s="26" customFormat="1" ht="9" customHeight="1" hidden="1">
      <c r="A299" s="44"/>
      <c r="B299" s="80"/>
      <c r="C299" s="80"/>
      <c r="D299" s="29"/>
    </row>
    <row r="300" spans="1:7" s="26" customFormat="1" ht="27" customHeight="1">
      <c r="A300" s="44"/>
      <c r="B300" s="81" t="s">
        <v>86</v>
      </c>
      <c r="C300" s="81"/>
      <c r="D300" s="24">
        <f>D285+D286</f>
        <v>13697577.55</v>
      </c>
      <c r="F300" s="28"/>
      <c r="G300" s="28"/>
    </row>
    <row r="301" spans="1:4" s="26" customFormat="1" ht="36" customHeight="1" hidden="1">
      <c r="A301" s="44"/>
      <c r="B301" s="82"/>
      <c r="C301" s="77"/>
      <c r="D301" s="71"/>
    </row>
    <row r="302" spans="1:4" s="26" customFormat="1" ht="20.25" customHeight="1" hidden="1">
      <c r="A302" s="43"/>
      <c r="B302" s="80"/>
      <c r="C302" s="80"/>
      <c r="D302" s="29"/>
    </row>
    <row r="303" spans="1:4" s="39" customFormat="1" ht="25.5" customHeight="1">
      <c r="A303" s="37"/>
      <c r="B303" s="83" t="s">
        <v>88</v>
      </c>
      <c r="C303" s="84"/>
      <c r="D303" s="38">
        <f>D14-D285-D286</f>
        <v>158715254.33999997</v>
      </c>
    </row>
    <row r="304" spans="2:4" s="26" customFormat="1" ht="34.5" customHeight="1" hidden="1">
      <c r="B304" s="75"/>
      <c r="C304" s="75"/>
      <c r="D304" s="28"/>
    </row>
    <row r="305" spans="1:5" s="26" customFormat="1" ht="32.25" customHeight="1">
      <c r="A305" s="33"/>
      <c r="B305" s="76" t="s">
        <v>81</v>
      </c>
      <c r="C305" s="77"/>
      <c r="D305" s="24">
        <f>SUM(D306:D308)</f>
        <v>5486866.48</v>
      </c>
      <c r="E305" s="27"/>
    </row>
    <row r="306" spans="1:5" s="26" customFormat="1" ht="41.25" customHeight="1">
      <c r="A306" s="78" t="s">
        <v>60</v>
      </c>
      <c r="B306" s="73" t="s">
        <v>123</v>
      </c>
      <c r="C306" s="74"/>
      <c r="D306" s="29">
        <v>5485600</v>
      </c>
      <c r="E306" s="28"/>
    </row>
    <row r="307" spans="1:8" s="30" customFormat="1" ht="45" customHeight="1">
      <c r="A307" s="79"/>
      <c r="B307" s="73" t="s">
        <v>141</v>
      </c>
      <c r="C307" s="74"/>
      <c r="D307" s="29">
        <v>1266.48</v>
      </c>
      <c r="F307" s="22"/>
      <c r="G307" s="22"/>
      <c r="H307" s="22"/>
    </row>
    <row r="308" spans="1:4" ht="48.75" customHeight="1" hidden="1">
      <c r="A308" s="21"/>
      <c r="B308" s="73"/>
      <c r="C308" s="74"/>
      <c r="D308" s="29"/>
    </row>
    <row r="309" spans="1:8" s="30" customFormat="1" ht="36" customHeight="1" hidden="1">
      <c r="A309" s="21"/>
      <c r="B309" s="73"/>
      <c r="C309" s="74"/>
      <c r="D309" s="29"/>
      <c r="F309" s="22"/>
      <c r="G309" s="22"/>
      <c r="H309" s="22"/>
    </row>
    <row r="310" spans="1:8" s="30" customFormat="1" ht="18.75">
      <c r="A310" s="22"/>
      <c r="B310" s="22"/>
      <c r="C310" s="22"/>
      <c r="D310" s="48"/>
      <c r="F310" s="22"/>
      <c r="G310" s="22"/>
      <c r="H310" s="22"/>
    </row>
  </sheetData>
  <sheetProtection password="CE24" sheet="1"/>
  <mergeCells count="209">
    <mergeCell ref="A306:A307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3:C283"/>
    <mergeCell ref="B284:C284"/>
    <mergeCell ref="B285:C285"/>
    <mergeCell ref="B286:C286"/>
    <mergeCell ref="A287:A292"/>
    <mergeCell ref="B287:C287"/>
    <mergeCell ref="B288:C288"/>
    <mergeCell ref="B289:C289"/>
    <mergeCell ref="B290:C290"/>
    <mergeCell ref="B291:C291"/>
    <mergeCell ref="A274:A28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73"/>
    <mergeCell ref="B266:C266"/>
    <mergeCell ref="B268:C268"/>
    <mergeCell ref="B269:C269"/>
    <mergeCell ref="B272:C272"/>
    <mergeCell ref="B273:C273"/>
    <mergeCell ref="B270:C270"/>
    <mergeCell ref="B271:C271"/>
    <mergeCell ref="B267:C267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2023-05-12T09:21:08Z</dcterms:modified>
  <cp:category/>
  <cp:version/>
  <cp:contentType/>
  <cp:contentStatus/>
</cp:coreProperties>
</file>