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0.03.2023" sheetId="2" r:id="rId2"/>
  </sheets>
  <definedNames>
    <definedName name="_xlnm.Print_Area" localSheetId="1">'20.03.2023'!$A$1:$E$309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<sst xmlns="http://schemas.openxmlformats.org/spreadsheetml/2006/main" count="273" uniqueCount="142">
  <si>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</si>
  <si>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</si>
  <si>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</si>
  <si>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</si>
  <si>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</si>
  <si>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</si>
  <si>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</si>
  <si>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</si>
  <si>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</si>
  <si>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</si>
  <si>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</si>
  <si>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</si>
  <si>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</si>
  <si>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</si>
  <si>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</si>
  <si>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</si>
  <si>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</si>
  <si>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</si>
  <si>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</si>
  <si>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</si>
  <si>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</si>
  <si>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</si>
  <si>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</si>
  <si>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</si>
  <si>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</si>
  <si>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</si>
  <si>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</si>
  <si>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</si>
  <si>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</si>
  <si>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</si>
  <si>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</si>
  <si>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</si>
  <si>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</si>
  <si>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</si>
  <si>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</si>
  <si>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</si>
  <si>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</si>
  <si>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</si>
  <si>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</si>
  <si>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</si>
  <si>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</si>
  <si>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</si>
  <si>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</si>
  <si>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</si>
  <si>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</si>
  <si>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</si>
  <si>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</si>
  <si>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</si>
  <si>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</si>
  <si>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</si>
  <si>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</si>
  <si>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</si>
  <si>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</si>
  <si>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</si>
  <si>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</si>
  <si>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</si>
  <si>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</si>
  <si>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</si>
  <si>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</si>
  <si>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</si>
  <si>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</si>
  <si>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</si>
  <si>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</si>
  <si>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</si>
  <si>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</si>
  <si>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</si>
  <si>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</si>
  <si>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</si>
  <si>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</si>
  <si>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</si>
  <si>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</si>
  <si>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</si>
  <si>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</si>
  <si>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</si>
  <si>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</si>
  <si>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</si>
  <si>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</si>
  <si>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</si>
  <si>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</si>
  <si>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</si>
  <si>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</si>
  <si>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</si>
  <si>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</si>
  <si>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</si>
  <si>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</si>
  <si>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</si>
  <si>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</si>
  <si>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</si>
  <si>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</si>
  <si>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</si>
  <si>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</si>
  <si>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</si>
  <si>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</si>
  <si>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</si>
  <si>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</si>
  <si>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</si>
  <si>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</si>
  <si>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</si>
  <si>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</si>
  <si>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</si>
  <si>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</si>
  <si>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</si>
  <si>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</si>
  <si>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</si>
  <si>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</si>
  <si>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</si>
  <si>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</si>
  <si>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</si>
  <si>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</si>
  <si>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</si>
  <si>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</si>
  <si>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</si>
  <si>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</si>
  <si>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</si>
  <si>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</si>
  <si>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</si>
  <si>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</si>
  <si>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</si>
  <si>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Інтернет/ Програма інформатизації</t>
  </si>
  <si>
    <t>послуги зв’язку</t>
  </si>
  <si>
    <t>відшкодування витрат спортсменів з легкої атлетики (проживання, добові)</t>
  </si>
  <si>
    <t xml:space="preserve">Фінансове управління  </t>
  </si>
  <si>
    <t>канцтовари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</si>
  <si>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</si>
  <si>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</si>
  <si>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</si>
  <si>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</si>
  <si>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Територіальний центр ( компенсація відпускних при звільнені)</t>
  </si>
  <si>
    <t>навчально-тренувальні збори з художньої гімнастики</t>
  </si>
  <si>
    <t>Фінансування видатків бюджету Ніжинської міської територіальної громади за 20.03.2023р. пооб’єктно</t>
  </si>
  <si>
    <t>Залишок коштів станом на 20.03.2023 р., в т.ч.:</t>
  </si>
  <si>
    <t>Надходження коштів на рахунки бюджету 20.03.2023 р., в т.ч.:</t>
  </si>
  <si>
    <t xml:space="preserve">Всього коштів на рахунках бюджету 20.03.2023 р. </t>
  </si>
  <si>
    <t xml:space="preserve">розпорядження № 98 від 20.03.2023 р. </t>
  </si>
  <si>
    <t>господарчі товари</t>
  </si>
  <si>
    <t>ритуальні послуги/ Програма заходів та робіт з територіальної оборони</t>
  </si>
  <si>
    <t>перевезення військовослужбовців/ Програма заходів та робіт з територіальної оборони</t>
  </si>
  <si>
    <t>інформаційні консультативні послуги/ Програма інформатизації</t>
  </si>
  <si>
    <t>відшкодування вартості робіт з безоплатного зубопротезування пільгової категорії людей/ Програма "Турбота"</t>
  </si>
  <si>
    <t>будматеріали (кабель, штукатурна суміш)</t>
  </si>
  <si>
    <t>поточний ремонт припливно-витяжної системи вентиляції найпростішого укриття</t>
  </si>
  <si>
    <t>ліквідація стихійних сміттезвалищ - КП"ВУКГ"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</si>
</sst>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tabSelected="1" view="pageBreakPreview" zoomScale="78" zoomScaleNormal="70" zoomScaleSheetLayoutView="78" workbookViewId="0" topLeftCell="A179">
      <selection activeCell="D156" sqref="D15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129</v>
      </c>
      <c r="B1" s="111"/>
      <c r="C1" s="111"/>
      <c r="D1" s="111"/>
      <c r="E1" s="111"/>
    </row>
    <row r="2" spans="1:5" ht="27" customHeight="1" hidden="1">
      <c r="A2" s="112" t="s">
        <v>133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0" t="s">
        <v>130</v>
      </c>
      <c r="B4" s="80"/>
      <c r="C4" s="80"/>
      <c r="D4" s="39">
        <v>136379758.67</v>
      </c>
      <c r="E4" s="23"/>
    </row>
    <row r="5" spans="1:5" ht="23.25" customHeight="1" hidden="1">
      <c r="A5" s="80" t="s">
        <v>91</v>
      </c>
      <c r="B5" s="80"/>
      <c r="C5" s="80"/>
      <c r="D5" s="53"/>
      <c r="E5" s="23"/>
    </row>
    <row r="6" spans="1:5" ht="23.25" customHeight="1">
      <c r="A6" s="80" t="s">
        <v>131</v>
      </c>
      <c r="B6" s="80"/>
      <c r="C6" s="80"/>
      <c r="D6" s="53">
        <f>D9+D10</f>
        <v>3301332.3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v>3301332.3</v>
      </c>
      <c r="E9" s="23"/>
    </row>
    <row r="10" spans="1:5" ht="36" customHeight="1" hidden="1">
      <c r="A10" s="107" t="s">
        <v>126</v>
      </c>
      <c r="B10" s="107"/>
      <c r="C10" s="107"/>
      <c r="D10" s="55"/>
      <c r="E10" s="23"/>
    </row>
    <row r="11" spans="1:5" ht="22.5" customHeight="1" hidden="1">
      <c r="A11" s="108" t="s">
        <v>101</v>
      </c>
      <c r="B11" s="109"/>
      <c r="C11" s="110"/>
      <c r="D11" s="55"/>
      <c r="E11" s="23"/>
    </row>
    <row r="12" spans="1:5" ht="22.5" customHeight="1" hidden="1">
      <c r="A12" s="108" t="s">
        <v>102</v>
      </c>
      <c r="B12" s="109"/>
      <c r="C12" s="110"/>
      <c r="D12" s="55"/>
      <c r="E12" s="23"/>
    </row>
    <row r="13" spans="1:5" ht="22.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0" t="s">
        <v>132</v>
      </c>
      <c r="B14" s="80"/>
      <c r="C14" s="80"/>
      <c r="D14" s="53">
        <f>D4+D6+D12-D11-D5</f>
        <v>139681090.97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D17+D38+D43+D50+D156+D157+D158</f>
        <v>193421.12</v>
      </c>
      <c r="E16" s="42"/>
      <c r="F16" s="37"/>
    </row>
    <row r="17" spans="1:5" s="25" customFormat="1" ht="26.25" customHeight="1">
      <c r="A17" s="34" t="s">
        <v>55</v>
      </c>
      <c r="B17" s="79"/>
      <c r="C17" s="79"/>
      <c r="D17" s="57">
        <f>SUM(D18:D37)</f>
        <v>0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123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 hidden="1">
      <c r="A27" s="68"/>
      <c r="B27" s="69"/>
      <c r="C27" s="69" t="s">
        <v>93</v>
      </c>
      <c r="D27" s="59"/>
      <c r="E27" s="46"/>
    </row>
    <row r="28" spans="1:5" s="32" customFormat="1" ht="19.5" customHeight="1" hidden="1">
      <c r="A28" s="68"/>
      <c r="B28" s="69"/>
      <c r="C28" s="69" t="s">
        <v>18</v>
      </c>
      <c r="D28" s="59"/>
      <c r="E28" s="46"/>
    </row>
    <row r="29" spans="1:5" s="32" customFormat="1" ht="19.5" customHeight="1" hidden="1">
      <c r="A29" s="68"/>
      <c r="B29" s="69"/>
      <c r="C29" s="69" t="s">
        <v>127</v>
      </c>
      <c r="D29" s="59"/>
      <c r="E29" s="46"/>
    </row>
    <row r="30" spans="1:5" s="32" customFormat="1" ht="19.5" customHeight="1" hidden="1">
      <c r="A30" s="68"/>
      <c r="B30" s="69"/>
      <c r="C30" s="69" t="s">
        <v>125</v>
      </c>
      <c r="D30" s="59"/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19.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 hidden="1">
      <c r="A37" s="68"/>
      <c r="B37" s="69"/>
      <c r="C37" s="69" t="s">
        <v>121</v>
      </c>
      <c r="D37" s="59"/>
      <c r="E37" s="46"/>
    </row>
    <row r="38" spans="1:5" s="32" customFormat="1" ht="22.5" customHeight="1">
      <c r="A38" s="34" t="s">
        <v>8</v>
      </c>
      <c r="B38" s="103" t="s">
        <v>63</v>
      </c>
      <c r="C38" s="104"/>
      <c r="D38" s="57">
        <f>SUM(D39:D42)</f>
        <v>4758</v>
      </c>
      <c r="E38" s="46"/>
    </row>
    <row r="39" spans="1:5" s="25" customFormat="1" ht="24" customHeight="1">
      <c r="A39" s="34"/>
      <c r="B39" s="100" t="s">
        <v>112</v>
      </c>
      <c r="C39" s="100"/>
      <c r="D39" s="58">
        <f>3294+1464</f>
        <v>4758</v>
      </c>
      <c r="E39" s="42"/>
    </row>
    <row r="40" spans="1:5" s="25" customFormat="1" ht="24" customHeight="1" hidden="1">
      <c r="A40" s="34"/>
      <c r="B40" s="100" t="s">
        <v>115</v>
      </c>
      <c r="C40" s="100"/>
      <c r="D40" s="60"/>
      <c r="E40" s="42"/>
    </row>
    <row r="41" spans="1:5" s="25" customFormat="1" ht="24" customHeight="1" hidden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0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 hidden="1">
      <c r="A45" s="34"/>
      <c r="B45" s="100" t="s">
        <v>69</v>
      </c>
      <c r="C45" s="100"/>
      <c r="D45" s="61"/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 hidden="1">
      <c r="A49" s="34"/>
      <c r="B49" s="100" t="s">
        <v>68</v>
      </c>
      <c r="C49" s="100"/>
      <c r="D49" s="58"/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D51+D73+D95+D116+D134+D153</f>
        <v>169283.12</v>
      </c>
      <c r="E50" s="42"/>
    </row>
    <row r="51" spans="1:5" s="25" customFormat="1" ht="27" customHeight="1">
      <c r="A51" s="21"/>
      <c r="B51" s="100" t="s">
        <v>103</v>
      </c>
      <c r="C51" s="100"/>
      <c r="D51" s="63">
        <f>SUM(D52:D72)</f>
        <v>16731.73</v>
      </c>
      <c r="E51" s="42"/>
    </row>
    <row r="52" spans="1:5" s="25" customFormat="1" ht="27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124</v>
      </c>
      <c r="D56" s="58"/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>
      <c r="A59" s="68"/>
      <c r="B59" s="70"/>
      <c r="C59" s="69" t="s">
        <v>68</v>
      </c>
      <c r="D59" s="58">
        <v>16731.73</v>
      </c>
      <c r="E59" s="46"/>
    </row>
    <row r="60" spans="1:5" s="32" customFormat="1" ht="23.25" customHeight="1" hidden="1">
      <c r="A60" s="68"/>
      <c r="B60" s="70"/>
      <c r="C60" s="69" t="s">
        <v>93</v>
      </c>
      <c r="D60" s="58"/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2.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100" t="s">
        <v>1</v>
      </c>
      <c r="C73" s="100"/>
      <c r="D73" s="63">
        <f>SUM(D74:D94)</f>
        <v>115471.96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18.75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>
      <c r="A79" s="68"/>
      <c r="B79" s="69"/>
      <c r="C79" s="69" t="s">
        <v>59</v>
      </c>
      <c r="D79" s="58">
        <v>59711.87</v>
      </c>
      <c r="E79" s="46"/>
    </row>
    <row r="80" spans="1:5" s="32" customFormat="1" ht="18.75">
      <c r="A80" s="68"/>
      <c r="B80" s="69"/>
      <c r="C80" s="69" t="s">
        <v>124</v>
      </c>
      <c r="D80" s="58">
        <v>22269.01</v>
      </c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>
      <c r="A82" s="68"/>
      <c r="B82" s="69"/>
      <c r="C82" s="69" t="s">
        <v>15</v>
      </c>
      <c r="D82" s="58">
        <v>24156.08</v>
      </c>
      <c r="E82" s="46"/>
    </row>
    <row r="83" spans="1:5" s="32" customFormat="1" ht="18.75" hidden="1">
      <c r="A83" s="68"/>
      <c r="B83" s="69"/>
      <c r="C83" s="69" t="s">
        <v>78</v>
      </c>
      <c r="D83" s="58"/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 hidden="1">
      <c r="A90" s="68"/>
      <c r="B90" s="69"/>
      <c r="C90" s="69" t="s">
        <v>80</v>
      </c>
      <c r="D90" s="58"/>
      <c r="E90" s="46"/>
    </row>
    <row r="91" spans="1:5" s="32" customFormat="1" ht="18.75">
      <c r="A91" s="68"/>
      <c r="B91" s="69"/>
      <c r="C91" s="69" t="s">
        <v>62</v>
      </c>
      <c r="D91" s="58">
        <v>9335</v>
      </c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 hidden="1">
      <c r="A94" s="68"/>
      <c r="B94" s="69"/>
      <c r="C94" s="69" t="s">
        <v>58</v>
      </c>
      <c r="D94" s="58"/>
      <c r="E94" s="46"/>
    </row>
    <row r="95" spans="1:5" s="32" customFormat="1" ht="19.5" customHeight="1">
      <c r="A95" s="21"/>
      <c r="B95" s="100" t="s">
        <v>2</v>
      </c>
      <c r="C95" s="100"/>
      <c r="D95" s="63">
        <f>SUM(D96:D115)</f>
        <v>2975.84</v>
      </c>
      <c r="E95" s="46"/>
    </row>
    <row r="96" spans="1:7" s="25" customFormat="1" ht="22.5" customHeight="1" hidden="1">
      <c r="A96" s="68"/>
      <c r="B96" s="70"/>
      <c r="C96" s="69" t="s">
        <v>67</v>
      </c>
      <c r="D96" s="71"/>
      <c r="E96" s="42"/>
      <c r="G96" s="37"/>
    </row>
    <row r="97" spans="1:7" s="25" customFormat="1" ht="22.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2.5" customHeight="1" hidden="1">
      <c r="A98" s="68"/>
      <c r="B98" s="70"/>
      <c r="C98" s="69" t="s">
        <v>94</v>
      </c>
      <c r="D98" s="72"/>
      <c r="E98" s="46"/>
    </row>
    <row r="99" spans="1:7" s="32" customFormat="1" ht="22.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2.5" customHeight="1">
      <c r="A100" s="68"/>
      <c r="B100" s="70"/>
      <c r="C100" s="69" t="s">
        <v>68</v>
      </c>
      <c r="D100" s="72">
        <v>2291.52</v>
      </c>
      <c r="E100" s="46"/>
    </row>
    <row r="101" spans="1:5" s="32" customFormat="1" ht="23.25" customHeight="1" hidden="1">
      <c r="A101" s="68"/>
      <c r="B101" s="70"/>
      <c r="C101" s="69" t="s">
        <v>59</v>
      </c>
      <c r="D101" s="72"/>
      <c r="E101" s="46"/>
    </row>
    <row r="102" spans="1:5" s="32" customFormat="1" ht="23.25" customHeight="1" hidden="1">
      <c r="A102" s="68"/>
      <c r="B102" s="70"/>
      <c r="C102" s="69" t="s">
        <v>124</v>
      </c>
      <c r="D102" s="72"/>
      <c r="E102" s="46"/>
    </row>
    <row r="103" spans="1:5" s="32" customFormat="1" ht="22.5" customHeight="1" hidden="1">
      <c r="A103" s="68"/>
      <c r="B103" s="70"/>
      <c r="C103" s="69" t="s">
        <v>69</v>
      </c>
      <c r="D103" s="72"/>
      <c r="E103" s="46"/>
    </row>
    <row r="104" spans="1:5" s="32" customFormat="1" ht="22.5" customHeight="1" hidden="1">
      <c r="A104" s="68"/>
      <c r="B104" s="70"/>
      <c r="C104" s="69" t="s">
        <v>15</v>
      </c>
      <c r="D104" s="72"/>
      <c r="E104" s="46"/>
    </row>
    <row r="105" spans="1:5" s="32" customFormat="1" ht="22.5" customHeight="1" hidden="1">
      <c r="A105" s="68"/>
      <c r="B105" s="70"/>
      <c r="C105" s="69" t="s">
        <v>78</v>
      </c>
      <c r="D105" s="72"/>
      <c r="E105" s="46"/>
    </row>
    <row r="106" spans="1:5" s="32" customFormat="1" ht="22.5" customHeight="1" hidden="1">
      <c r="A106" s="68"/>
      <c r="B106" s="70"/>
      <c r="C106" s="69" t="s">
        <v>18</v>
      </c>
      <c r="D106" s="72"/>
      <c r="E106" s="46"/>
    </row>
    <row r="107" spans="1:5" s="32" customFormat="1" ht="22.5" customHeight="1" hidden="1">
      <c r="A107" s="68"/>
      <c r="B107" s="70"/>
      <c r="C107" s="69" t="s">
        <v>31</v>
      </c>
      <c r="D107" s="72"/>
      <c r="E107" s="46"/>
    </row>
    <row r="108" spans="1:5" s="32" customFormat="1" ht="22.5" customHeight="1">
      <c r="A108" s="68"/>
      <c r="B108" s="70"/>
      <c r="C108" s="69" t="s">
        <v>45</v>
      </c>
      <c r="D108" s="72">
        <v>684.32</v>
      </c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2.5" customHeight="1" hidden="1">
      <c r="A110" s="68"/>
      <c r="B110" s="70"/>
      <c r="C110" s="69" t="s">
        <v>80</v>
      </c>
      <c r="D110" s="72"/>
      <c r="E110" s="46"/>
    </row>
    <row r="111" spans="1:5" s="32" customFormat="1" ht="22.5" customHeight="1" hidden="1">
      <c r="A111" s="68"/>
      <c r="B111" s="70"/>
      <c r="C111" s="69" t="s">
        <v>62</v>
      </c>
      <c r="D111" s="73"/>
      <c r="E111" s="46"/>
    </row>
    <row r="112" spans="1:5" s="32" customFormat="1" ht="22.5" customHeight="1" hidden="1">
      <c r="A112" s="68"/>
      <c r="B112" s="70"/>
      <c r="C112" s="69" t="s">
        <v>80</v>
      </c>
      <c r="D112" s="72"/>
      <c r="E112" s="46"/>
    </row>
    <row r="113" spans="1:5" s="32" customFormat="1" ht="22.5" customHeight="1" hidden="1">
      <c r="A113" s="68"/>
      <c r="B113" s="70"/>
      <c r="C113" s="69" t="s">
        <v>71</v>
      </c>
      <c r="D113" s="73"/>
      <c r="E113" s="46"/>
    </row>
    <row r="114" spans="1:5" s="32" customFormat="1" ht="22.5" customHeight="1" hidden="1">
      <c r="A114" s="68"/>
      <c r="B114" s="70"/>
      <c r="C114" s="69" t="s">
        <v>0</v>
      </c>
      <c r="D114" s="72"/>
      <c r="E114" s="46"/>
    </row>
    <row r="115" spans="1:5" s="32" customFormat="1" ht="22.5" customHeight="1" hidden="1">
      <c r="A115" s="68"/>
      <c r="B115" s="70"/>
      <c r="C115" s="69" t="s">
        <v>58</v>
      </c>
      <c r="D115" s="72"/>
      <c r="E115" s="46"/>
    </row>
    <row r="116" spans="1:8" s="32" customFormat="1" ht="22.5" customHeight="1">
      <c r="A116" s="65"/>
      <c r="B116" s="100" t="s">
        <v>66</v>
      </c>
      <c r="C116" s="100"/>
      <c r="D116" s="63">
        <f>SUM(D117:D133)</f>
        <v>0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 hidden="1">
      <c r="A120" s="68"/>
      <c r="B120" s="69"/>
      <c r="C120" s="69" t="s">
        <v>99</v>
      </c>
      <c r="D120" s="58"/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123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 hidden="1">
      <c r="A125" s="68"/>
      <c r="B125" s="69"/>
      <c r="C125" s="69" t="s">
        <v>78</v>
      </c>
      <c r="D125" s="58"/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100" t="s">
        <v>79</v>
      </c>
      <c r="C134" s="100"/>
      <c r="D134" s="63">
        <f>SUM(D135:D152)</f>
        <v>27846.32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2.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>
      <c r="A139" s="68"/>
      <c r="B139" s="69"/>
      <c r="C139" s="69" t="s">
        <v>59</v>
      </c>
      <c r="D139" s="58">
        <v>17792.75</v>
      </c>
      <c r="E139" s="46"/>
    </row>
    <row r="140" spans="1:5" s="32" customFormat="1" ht="19.5" customHeight="1">
      <c r="A140" s="68"/>
      <c r="B140" s="69"/>
      <c r="C140" s="69" t="s">
        <v>123</v>
      </c>
      <c r="D140" s="58">
        <v>4459.81</v>
      </c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>
      <c r="A142" s="68"/>
      <c r="B142" s="69"/>
      <c r="C142" s="69" t="s">
        <v>15</v>
      </c>
      <c r="D142" s="58">
        <v>5593.76</v>
      </c>
      <c r="E142" s="46"/>
    </row>
    <row r="143" spans="1:5" s="32" customFormat="1" ht="23.25" customHeight="1" hidden="1">
      <c r="A143" s="68"/>
      <c r="B143" s="69"/>
      <c r="C143" s="69" t="s">
        <v>78</v>
      </c>
      <c r="D143" s="58"/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2.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100" t="s">
        <v>75</v>
      </c>
      <c r="C153" s="100"/>
      <c r="D153" s="63">
        <f>D154+D155</f>
        <v>6257.27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24" customHeight="1">
      <c r="A155" s="68"/>
      <c r="B155" s="69"/>
      <c r="C155" s="69" t="s">
        <v>76</v>
      </c>
      <c r="D155" s="58">
        <v>6257.27</v>
      </c>
      <c r="E155" s="46"/>
    </row>
    <row r="156" spans="1:8" s="32" customFormat="1" ht="36.75" customHeight="1">
      <c r="A156" s="85" t="s">
        <v>56</v>
      </c>
      <c r="B156" s="77" t="s">
        <v>138</v>
      </c>
      <c r="C156" s="78"/>
      <c r="D156" s="29">
        <v>19380</v>
      </c>
      <c r="E156" s="46"/>
      <c r="H156" s="33"/>
    </row>
    <row r="157" spans="1:5" s="25" customFormat="1" ht="36" customHeight="1" hidden="1">
      <c r="A157" s="95"/>
      <c r="B157" s="77"/>
      <c r="C157" s="78"/>
      <c r="D157" s="29"/>
      <c r="E157" s="42"/>
    </row>
    <row r="158" spans="1:5" s="25" customFormat="1" ht="38.25" customHeight="1" hidden="1">
      <c r="A158" s="95"/>
      <c r="B158" s="77"/>
      <c r="C158" s="78"/>
      <c r="D158" s="29"/>
      <c r="E158" s="42"/>
    </row>
    <row r="159" spans="1:6" s="25" customFormat="1" ht="30" customHeight="1">
      <c r="A159" s="34" t="s">
        <v>117</v>
      </c>
      <c r="B159" s="80"/>
      <c r="C159" s="80"/>
      <c r="D159" s="62">
        <f>D169+D174+D178+D186+D191+D195+D202+D215+D223+D229+D234+D241+D249+D254+D260+D269+D275+D283+D266</f>
        <v>874651.74</v>
      </c>
      <c r="E159" s="42"/>
      <c r="F159" s="37"/>
    </row>
    <row r="160" spans="1:6" s="25" customFormat="1" ht="29.25" customHeight="1">
      <c r="A160" s="85" t="s">
        <v>96</v>
      </c>
      <c r="B160" s="77" t="s">
        <v>134</v>
      </c>
      <c r="C160" s="78"/>
      <c r="D160" s="29">
        <v>8600</v>
      </c>
      <c r="E160" s="35"/>
      <c r="F160" s="37"/>
    </row>
    <row r="161" spans="1:6" s="25" customFormat="1" ht="37.5" customHeight="1">
      <c r="A161" s="95"/>
      <c r="B161" s="77" t="s">
        <v>135</v>
      </c>
      <c r="C161" s="78"/>
      <c r="D161" s="29">
        <v>3531</v>
      </c>
      <c r="E161" s="35"/>
      <c r="F161" s="37"/>
    </row>
    <row r="162" spans="1:6" s="25" customFormat="1" ht="42" customHeight="1">
      <c r="A162" s="95"/>
      <c r="B162" s="77" t="s">
        <v>136</v>
      </c>
      <c r="C162" s="78"/>
      <c r="D162" s="29">
        <v>51614.6</v>
      </c>
      <c r="E162" s="35"/>
      <c r="F162" s="37"/>
    </row>
    <row r="163" spans="1:6" s="25" customFormat="1" ht="20.25" customHeight="1">
      <c r="A163" s="95"/>
      <c r="B163" s="77" t="s">
        <v>137</v>
      </c>
      <c r="C163" s="78"/>
      <c r="D163" s="58">
        <v>1970</v>
      </c>
      <c r="E163" s="35"/>
      <c r="F163" s="37"/>
    </row>
    <row r="164" spans="1:6" s="25" customFormat="1" ht="38.25" customHeight="1" hidden="1">
      <c r="A164" s="95"/>
      <c r="B164" s="77"/>
      <c r="C164" s="78"/>
      <c r="D164" s="58"/>
      <c r="E164" s="35"/>
      <c r="F164" s="37"/>
    </row>
    <row r="165" spans="1:6" s="25" customFormat="1" ht="36" customHeight="1" hidden="1">
      <c r="A165" s="95"/>
      <c r="B165" s="77"/>
      <c r="C165" s="78"/>
      <c r="D165" s="58"/>
      <c r="E165" s="35"/>
      <c r="F165" s="37"/>
    </row>
    <row r="166" spans="1:6" s="25" customFormat="1" ht="36" customHeight="1" hidden="1">
      <c r="A166" s="95"/>
      <c r="B166" s="77"/>
      <c r="C166" s="78"/>
      <c r="D166" s="58"/>
      <c r="E166" s="35"/>
      <c r="F166" s="37"/>
    </row>
    <row r="167" spans="1:6" s="25" customFormat="1" ht="36" customHeight="1" hidden="1">
      <c r="A167" s="95"/>
      <c r="B167" s="77"/>
      <c r="C167" s="78"/>
      <c r="D167" s="58"/>
      <c r="E167" s="35"/>
      <c r="F167" s="37"/>
    </row>
    <row r="168" spans="1:6" s="25" customFormat="1" ht="36" customHeight="1" hidden="1">
      <c r="A168" s="95"/>
      <c r="B168" s="77"/>
      <c r="C168" s="78"/>
      <c r="D168" s="58"/>
      <c r="E168" s="35"/>
      <c r="F168" s="37"/>
    </row>
    <row r="169" spans="1:6" s="25" customFormat="1" ht="25.5" customHeight="1">
      <c r="A169" s="86"/>
      <c r="B169" s="90" t="s">
        <v>84</v>
      </c>
      <c r="C169" s="91"/>
      <c r="D169" s="63">
        <f>SUM(D160:D168)</f>
        <v>65715.6</v>
      </c>
      <c r="E169" s="35"/>
      <c r="F169" s="37"/>
    </row>
    <row r="170" spans="1:4" s="26" customFormat="1" ht="24.75" customHeight="1" hidden="1">
      <c r="A170" s="85" t="s">
        <v>59</v>
      </c>
      <c r="B170" s="79"/>
      <c r="C170" s="79"/>
      <c r="D170" s="29"/>
    </row>
    <row r="171" spans="1:4" s="26" customFormat="1" ht="24.75" customHeight="1" hidden="1">
      <c r="A171" s="95"/>
      <c r="B171" s="79"/>
      <c r="C171" s="79"/>
      <c r="D171" s="29"/>
    </row>
    <row r="172" spans="1:4" s="26" customFormat="1" ht="24.75" customHeight="1" hidden="1">
      <c r="A172" s="95"/>
      <c r="B172" s="77"/>
      <c r="C172" s="78"/>
      <c r="D172" s="29"/>
    </row>
    <row r="173" spans="1:4" s="26" customFormat="1" ht="24.75" customHeight="1" hidden="1">
      <c r="A173" s="95"/>
      <c r="B173" s="77"/>
      <c r="C173" s="78"/>
      <c r="D173" s="29"/>
    </row>
    <row r="174" spans="1:8" s="26" customFormat="1" ht="24.75" customHeight="1" hidden="1">
      <c r="A174" s="86"/>
      <c r="B174" s="90" t="s">
        <v>84</v>
      </c>
      <c r="C174" s="91"/>
      <c r="D174" s="36">
        <f>SUM(D170:D173)</f>
        <v>0</v>
      </c>
      <c r="F174" s="28"/>
      <c r="H174" s="28"/>
    </row>
    <row r="175" spans="1:8" s="26" customFormat="1" ht="24.75" customHeight="1" hidden="1">
      <c r="A175" s="85" t="s">
        <v>123</v>
      </c>
      <c r="B175" s="77"/>
      <c r="C175" s="78"/>
      <c r="D175" s="29"/>
      <c r="F175" s="28"/>
      <c r="H175" s="28"/>
    </row>
    <row r="176" spans="1:8" s="26" customFormat="1" ht="24.75" customHeight="1" hidden="1">
      <c r="A176" s="95"/>
      <c r="B176" s="77"/>
      <c r="C176" s="78"/>
      <c r="D176" s="29"/>
      <c r="F176" s="28"/>
      <c r="H176" s="28"/>
    </row>
    <row r="177" spans="1:8" s="26" customFormat="1" ht="24.75" customHeight="1" hidden="1">
      <c r="A177" s="95"/>
      <c r="B177" s="77"/>
      <c r="C177" s="78"/>
      <c r="D177" s="29"/>
      <c r="F177" s="28"/>
      <c r="H177" s="28"/>
    </row>
    <row r="178" spans="1:8" s="26" customFormat="1" ht="24.75" customHeight="1" hidden="1">
      <c r="A178" s="86"/>
      <c r="B178" s="90" t="s">
        <v>84</v>
      </c>
      <c r="C178" s="91"/>
      <c r="D178" s="36">
        <f>SUM(D175:D177)</f>
        <v>0</v>
      </c>
      <c r="F178" s="28"/>
      <c r="H178" s="28"/>
    </row>
    <row r="179" spans="1:4" s="26" customFormat="1" ht="24.75" customHeight="1">
      <c r="A179" s="80" t="s">
        <v>95</v>
      </c>
      <c r="B179" s="77" t="s">
        <v>122</v>
      </c>
      <c r="C179" s="78"/>
      <c r="D179" s="29">
        <v>20000</v>
      </c>
    </row>
    <row r="180" spans="1:4" s="26" customFormat="1" ht="30" customHeight="1" hidden="1">
      <c r="A180" s="80"/>
      <c r="B180" s="77"/>
      <c r="C180" s="78"/>
      <c r="D180" s="29"/>
    </row>
    <row r="181" spans="1:4" s="26" customFormat="1" ht="28.5" customHeight="1" hidden="1">
      <c r="A181" s="80"/>
      <c r="B181" s="77"/>
      <c r="C181" s="78"/>
      <c r="D181" s="29"/>
    </row>
    <row r="182" spans="1:4" s="26" customFormat="1" ht="23.25" customHeight="1" hidden="1">
      <c r="A182" s="80"/>
      <c r="B182" s="79"/>
      <c r="C182" s="79"/>
      <c r="D182" s="29"/>
    </row>
    <row r="183" spans="1:4" s="26" customFormat="1" ht="34.5" customHeight="1" hidden="1">
      <c r="A183" s="80"/>
      <c r="B183" s="79"/>
      <c r="C183" s="79"/>
      <c r="D183" s="29"/>
    </row>
    <row r="184" spans="1:4" s="26" customFormat="1" ht="23.25" customHeight="1" hidden="1">
      <c r="A184" s="80"/>
      <c r="B184" s="79"/>
      <c r="C184" s="79"/>
      <c r="D184" s="29"/>
    </row>
    <row r="185" spans="1:4" s="26" customFormat="1" ht="23.25" customHeight="1" hidden="1">
      <c r="A185" s="80"/>
      <c r="B185" s="79"/>
      <c r="C185" s="79"/>
      <c r="D185" s="29"/>
    </row>
    <row r="186" spans="1:4" s="26" customFormat="1" ht="27" customHeight="1">
      <c r="A186" s="80"/>
      <c r="B186" s="96" t="s">
        <v>84</v>
      </c>
      <c r="C186" s="96"/>
      <c r="D186" s="24">
        <f>SUM(D179:D185)</f>
        <v>20000</v>
      </c>
    </row>
    <row r="187" spans="1:4" s="26" customFormat="1" ht="39" customHeight="1">
      <c r="A187" s="80" t="s">
        <v>15</v>
      </c>
      <c r="B187" s="77" t="s">
        <v>140</v>
      </c>
      <c r="C187" s="78"/>
      <c r="D187" s="29">
        <v>640333</v>
      </c>
    </row>
    <row r="188" spans="1:4" s="26" customFormat="1" ht="37.5" customHeight="1">
      <c r="A188" s="80"/>
      <c r="B188" s="77" t="s">
        <v>118</v>
      </c>
      <c r="C188" s="78"/>
      <c r="D188" s="29">
        <v>2125.16</v>
      </c>
    </row>
    <row r="189" spans="1:4" s="26" customFormat="1" ht="38.25" customHeight="1" hidden="1">
      <c r="A189" s="80"/>
      <c r="B189" s="77"/>
      <c r="C189" s="78"/>
      <c r="D189" s="29"/>
    </row>
    <row r="190" spans="1:4" s="26" customFormat="1" ht="29.25" customHeight="1" hidden="1">
      <c r="A190" s="80"/>
      <c r="B190" s="77"/>
      <c r="C190" s="78"/>
      <c r="D190" s="29"/>
    </row>
    <row r="191" spans="1:6" s="26" customFormat="1" ht="26.25" customHeight="1">
      <c r="A191" s="80"/>
      <c r="B191" s="96" t="s">
        <v>84</v>
      </c>
      <c r="C191" s="96"/>
      <c r="D191" s="36">
        <f>D187+D188+D189</f>
        <v>642458.16</v>
      </c>
      <c r="F191" s="28"/>
    </row>
    <row r="192" spans="1:4" s="26" customFormat="1" ht="27" customHeight="1" hidden="1">
      <c r="A192" s="80" t="s">
        <v>30</v>
      </c>
      <c r="B192" s="79"/>
      <c r="C192" s="79"/>
      <c r="D192" s="29"/>
    </row>
    <row r="193" spans="1:4" s="26" customFormat="1" ht="27.75" customHeight="1" hidden="1">
      <c r="A193" s="80"/>
      <c r="B193" s="77"/>
      <c r="C193" s="78"/>
      <c r="D193" s="29"/>
    </row>
    <row r="194" spans="1:4" s="26" customFormat="1" ht="42.75" customHeight="1" hidden="1">
      <c r="A194" s="80"/>
      <c r="B194" s="79"/>
      <c r="C194" s="79"/>
      <c r="D194" s="29"/>
    </row>
    <row r="195" spans="1:6" s="26" customFormat="1" ht="25.5" customHeight="1" hidden="1">
      <c r="A195" s="80"/>
      <c r="B195" s="96" t="s">
        <v>84</v>
      </c>
      <c r="C195" s="96"/>
      <c r="D195" s="24">
        <f>D192+D193+D194</f>
        <v>0</v>
      </c>
      <c r="F195" s="28"/>
    </row>
    <row r="196" spans="1:4" s="26" customFormat="1" ht="0.75" customHeight="1" hidden="1">
      <c r="A196" s="85" t="s">
        <v>85</v>
      </c>
      <c r="B196" s="77"/>
      <c r="C196" s="78"/>
      <c r="D196" s="29"/>
    </row>
    <row r="197" spans="1:4" s="26" customFormat="1" ht="27" customHeight="1" hidden="1">
      <c r="A197" s="95"/>
      <c r="B197" s="79"/>
      <c r="C197" s="79"/>
      <c r="D197" s="29"/>
    </row>
    <row r="198" spans="1:4" s="26" customFormat="1" ht="31.5" customHeight="1" hidden="1">
      <c r="A198" s="95"/>
      <c r="B198" s="77"/>
      <c r="C198" s="78"/>
      <c r="D198" s="29"/>
    </row>
    <row r="199" spans="1:4" s="26" customFormat="1" ht="21.75" customHeight="1" hidden="1">
      <c r="A199" s="95"/>
      <c r="B199" s="100"/>
      <c r="C199" s="100"/>
      <c r="D199" s="29"/>
    </row>
    <row r="200" spans="1:4" s="26" customFormat="1" ht="37.5" customHeight="1" hidden="1">
      <c r="A200" s="95"/>
      <c r="B200" s="100"/>
      <c r="C200" s="100"/>
      <c r="D200" s="29"/>
    </row>
    <row r="201" spans="1:4" s="26" customFormat="1" ht="19.5" customHeight="1" hidden="1">
      <c r="A201" s="95"/>
      <c r="B201" s="103"/>
      <c r="C201" s="104"/>
      <c r="D201" s="29"/>
    </row>
    <row r="202" spans="1:7" s="26" customFormat="1" ht="30" customHeight="1" hidden="1">
      <c r="A202" s="86"/>
      <c r="B202" s="96" t="s">
        <v>84</v>
      </c>
      <c r="C202" s="96"/>
      <c r="D202" s="36">
        <f>SUM(D196:D201)</f>
        <v>0</v>
      </c>
      <c r="G202" s="28"/>
    </row>
    <row r="203" spans="1:7" s="26" customFormat="1" ht="24" customHeight="1">
      <c r="A203" s="85" t="s">
        <v>60</v>
      </c>
      <c r="B203" s="77" t="s">
        <v>119</v>
      </c>
      <c r="C203" s="78"/>
      <c r="D203" s="29">
        <f>501.84+2458+2761+442+379.19+138</f>
        <v>6680.03</v>
      </c>
      <c r="G203" s="28"/>
    </row>
    <row r="204" spans="1:4" s="26" customFormat="1" ht="24" customHeight="1" hidden="1">
      <c r="A204" s="95"/>
      <c r="B204" s="77"/>
      <c r="C204" s="78"/>
      <c r="D204" s="29"/>
    </row>
    <row r="205" spans="1:4" s="26" customFormat="1" ht="39.75" customHeight="1" hidden="1">
      <c r="A205" s="95"/>
      <c r="B205" s="77"/>
      <c r="C205" s="78"/>
      <c r="D205" s="60"/>
    </row>
    <row r="206" spans="1:4" s="26" customFormat="1" ht="24" customHeight="1" hidden="1">
      <c r="A206" s="95"/>
      <c r="B206" s="77"/>
      <c r="C206" s="78"/>
      <c r="D206" s="60"/>
    </row>
    <row r="207" spans="1:4" s="26" customFormat="1" ht="26.25" customHeight="1" hidden="1">
      <c r="A207" s="95"/>
      <c r="B207" s="77"/>
      <c r="C207" s="78"/>
      <c r="D207" s="60"/>
    </row>
    <row r="208" spans="1:4" s="26" customFormat="1" ht="24" customHeight="1" hidden="1">
      <c r="A208" s="95"/>
      <c r="B208" s="77"/>
      <c r="C208" s="78"/>
      <c r="D208" s="60"/>
    </row>
    <row r="209" spans="1:4" s="26" customFormat="1" ht="24" customHeight="1" hidden="1">
      <c r="A209" s="95"/>
      <c r="B209" s="77"/>
      <c r="C209" s="78"/>
      <c r="D209" s="60"/>
    </row>
    <row r="210" spans="1:4" s="26" customFormat="1" ht="24" customHeight="1" hidden="1">
      <c r="A210" s="95"/>
      <c r="B210" s="77"/>
      <c r="C210" s="78"/>
      <c r="D210" s="60"/>
    </row>
    <row r="211" spans="1:4" s="26" customFormat="1" ht="24" customHeight="1" hidden="1">
      <c r="A211" s="95"/>
      <c r="B211" s="79"/>
      <c r="C211" s="79"/>
      <c r="D211" s="29"/>
    </row>
    <row r="212" spans="1:4" s="26" customFormat="1" ht="24.75" customHeight="1" hidden="1">
      <c r="A212" s="95"/>
      <c r="B212" s="101"/>
      <c r="C212" s="102"/>
      <c r="D212" s="29"/>
    </row>
    <row r="213" spans="1:4" s="26" customFormat="1" ht="45" customHeight="1" hidden="1">
      <c r="A213" s="95"/>
      <c r="B213" s="101"/>
      <c r="C213" s="102"/>
      <c r="D213" s="29"/>
    </row>
    <row r="214" spans="1:4" s="26" customFormat="1" ht="45.75" customHeight="1" hidden="1">
      <c r="A214" s="95"/>
      <c r="B214" s="101"/>
      <c r="C214" s="102"/>
      <c r="D214" s="29"/>
    </row>
    <row r="215" spans="1:7" s="26" customFormat="1" ht="31.5" customHeight="1">
      <c r="A215" s="86"/>
      <c r="B215" s="96" t="s">
        <v>84</v>
      </c>
      <c r="C215" s="96"/>
      <c r="D215" s="36">
        <f>SUM(D203:D214)</f>
        <v>6680.03</v>
      </c>
      <c r="F215" s="28"/>
      <c r="G215" s="28"/>
    </row>
    <row r="216" spans="1:4" s="26" customFormat="1" ht="33.75" customHeight="1" hidden="1">
      <c r="A216" s="80" t="s">
        <v>18</v>
      </c>
      <c r="B216" s="77"/>
      <c r="C216" s="78"/>
      <c r="D216" s="29"/>
    </row>
    <row r="217" spans="1:4" s="26" customFormat="1" ht="38.25" customHeight="1" hidden="1">
      <c r="A217" s="80"/>
      <c r="B217" s="77"/>
      <c r="C217" s="78"/>
      <c r="D217" s="29"/>
    </row>
    <row r="218" spans="1:4" s="26" customFormat="1" ht="29.25" customHeight="1" hidden="1">
      <c r="A218" s="80"/>
      <c r="B218" s="79"/>
      <c r="C218" s="79"/>
      <c r="D218" s="29"/>
    </row>
    <row r="219" spans="1:4" s="26" customFormat="1" ht="22.5" customHeight="1" hidden="1">
      <c r="A219" s="80"/>
      <c r="B219" s="79"/>
      <c r="C219" s="79"/>
      <c r="D219" s="29"/>
    </row>
    <row r="220" spans="1:4" s="26" customFormat="1" ht="20.25" customHeight="1" hidden="1">
      <c r="A220" s="80"/>
      <c r="B220" s="79"/>
      <c r="C220" s="79"/>
      <c r="D220" s="29"/>
    </row>
    <row r="221" spans="1:4" s="26" customFormat="1" ht="22.5" customHeight="1" hidden="1">
      <c r="A221" s="80"/>
      <c r="B221" s="77"/>
      <c r="C221" s="78"/>
      <c r="D221" s="29"/>
    </row>
    <row r="222" spans="1:4" s="26" customFormat="1" ht="39.75" customHeight="1" hidden="1">
      <c r="A222" s="80"/>
      <c r="B222" s="77"/>
      <c r="C222" s="78"/>
      <c r="D222" s="29"/>
    </row>
    <row r="223" spans="1:4" s="26" customFormat="1" ht="27.75" customHeight="1" hidden="1">
      <c r="A223" s="80"/>
      <c r="B223" s="96" t="s">
        <v>84</v>
      </c>
      <c r="C223" s="96"/>
      <c r="D223" s="36">
        <f>SUM(D216:D222)</f>
        <v>0</v>
      </c>
    </row>
    <row r="224" spans="1:4" s="26" customFormat="1" ht="36" customHeight="1">
      <c r="A224" s="85" t="s">
        <v>31</v>
      </c>
      <c r="B224" s="77" t="s">
        <v>139</v>
      </c>
      <c r="C224" s="78"/>
      <c r="D224" s="60">
        <v>1200</v>
      </c>
    </row>
    <row r="225" spans="1:4" s="26" customFormat="1" ht="33.75" customHeight="1" hidden="1">
      <c r="A225" s="95"/>
      <c r="B225" s="77"/>
      <c r="C225" s="78"/>
      <c r="D225" s="29"/>
    </row>
    <row r="226" spans="1:4" s="26" customFormat="1" ht="32.25" customHeight="1" hidden="1">
      <c r="A226" s="95"/>
      <c r="B226" s="77"/>
      <c r="C226" s="78"/>
      <c r="D226" s="29"/>
    </row>
    <row r="227" spans="1:4" s="26" customFormat="1" ht="24.75" customHeight="1" hidden="1">
      <c r="A227" s="95"/>
      <c r="B227" s="79"/>
      <c r="C227" s="79"/>
      <c r="D227" s="29"/>
    </row>
    <row r="228" spans="1:4" s="26" customFormat="1" ht="27" customHeight="1" hidden="1">
      <c r="A228" s="95"/>
      <c r="B228" s="77"/>
      <c r="C228" s="78"/>
      <c r="D228" s="29"/>
    </row>
    <row r="229" spans="1:8" s="26" customFormat="1" ht="23.25" customHeight="1">
      <c r="A229" s="86"/>
      <c r="B229" s="96" t="s">
        <v>84</v>
      </c>
      <c r="C229" s="96"/>
      <c r="D229" s="36">
        <f>SUM(D224:D228)</f>
        <v>1200</v>
      </c>
      <c r="F229" s="28"/>
      <c r="G229" s="28"/>
      <c r="H229" s="28"/>
    </row>
    <row r="230" spans="1:4" s="26" customFormat="1" ht="24.75" customHeight="1" hidden="1">
      <c r="A230" s="85" t="s">
        <v>94</v>
      </c>
      <c r="B230" s="77"/>
      <c r="C230" s="78"/>
      <c r="D230" s="29"/>
    </row>
    <row r="231" spans="1:4" s="26" customFormat="1" ht="24" customHeight="1" hidden="1">
      <c r="A231" s="95"/>
      <c r="B231" s="77"/>
      <c r="C231" s="78"/>
      <c r="D231" s="29"/>
    </row>
    <row r="232" spans="1:4" s="26" customFormat="1" ht="21.75" customHeight="1" hidden="1">
      <c r="A232" s="95"/>
      <c r="B232" s="79"/>
      <c r="C232" s="79"/>
      <c r="D232" s="29"/>
    </row>
    <row r="233" spans="1:4" s="26" customFormat="1" ht="25.5" customHeight="1" hidden="1">
      <c r="A233" s="95"/>
      <c r="B233" s="100"/>
      <c r="C233" s="100"/>
      <c r="D233" s="29"/>
    </row>
    <row r="234" spans="1:4" s="26" customFormat="1" ht="27.75" customHeight="1" hidden="1">
      <c r="A234" s="86"/>
      <c r="B234" s="96" t="s">
        <v>84</v>
      </c>
      <c r="C234" s="96"/>
      <c r="D234" s="36">
        <f>SUM(D230:D233)</f>
        <v>0</v>
      </c>
    </row>
    <row r="235" spans="1:6" s="26" customFormat="1" ht="27.75" customHeight="1" hidden="1">
      <c r="A235" s="97" t="s">
        <v>45</v>
      </c>
      <c r="B235" s="77"/>
      <c r="C235" s="78"/>
      <c r="D235" s="29"/>
      <c r="F235" s="28"/>
    </row>
    <row r="236" spans="1:4" s="26" customFormat="1" ht="27" customHeight="1" hidden="1">
      <c r="A236" s="98"/>
      <c r="B236" s="77"/>
      <c r="C236" s="78"/>
      <c r="D236" s="29"/>
    </row>
    <row r="237" spans="1:4" s="26" customFormat="1" ht="40.5" customHeight="1" hidden="1">
      <c r="A237" s="98"/>
      <c r="B237" s="77"/>
      <c r="C237" s="78"/>
      <c r="D237" s="29"/>
    </row>
    <row r="238" spans="1:4" s="26" customFormat="1" ht="21" customHeight="1" hidden="1">
      <c r="A238" s="98"/>
      <c r="B238" s="79"/>
      <c r="C238" s="79"/>
      <c r="D238" s="29"/>
    </row>
    <row r="239" spans="1:4" s="26" customFormat="1" ht="23.25" customHeight="1" hidden="1">
      <c r="A239" s="98"/>
      <c r="B239" s="77"/>
      <c r="C239" s="78"/>
      <c r="D239" s="29"/>
    </row>
    <row r="240" spans="1:4" s="26" customFormat="1" ht="23.25" customHeight="1" hidden="1">
      <c r="A240" s="98"/>
      <c r="B240" s="77"/>
      <c r="C240" s="78"/>
      <c r="D240" s="29"/>
    </row>
    <row r="241" spans="1:7" s="26" customFormat="1" ht="28.5" customHeight="1" hidden="1">
      <c r="A241" s="99"/>
      <c r="B241" s="96" t="s">
        <v>84</v>
      </c>
      <c r="C241" s="96"/>
      <c r="D241" s="36">
        <f>D235+D236+D237+D238+D239+D240</f>
        <v>0</v>
      </c>
      <c r="G241" s="28"/>
    </row>
    <row r="242" spans="1:4" s="26" customFormat="1" ht="27" customHeight="1">
      <c r="A242" s="85" t="s">
        <v>64</v>
      </c>
      <c r="B242" s="77" t="s">
        <v>128</v>
      </c>
      <c r="C242" s="78"/>
      <c r="D242" s="29">
        <v>14700</v>
      </c>
    </row>
    <row r="243" spans="1:4" s="26" customFormat="1" ht="28.5" customHeight="1">
      <c r="A243" s="95"/>
      <c r="B243" s="79" t="s">
        <v>120</v>
      </c>
      <c r="C243" s="79"/>
      <c r="D243" s="29">
        <v>10800</v>
      </c>
    </row>
    <row r="244" spans="1:4" s="26" customFormat="1" ht="27" customHeight="1" hidden="1">
      <c r="A244" s="95"/>
      <c r="B244" s="79"/>
      <c r="C244" s="79"/>
      <c r="D244" s="29"/>
    </row>
    <row r="245" spans="1:4" s="26" customFormat="1" ht="27" customHeight="1" hidden="1">
      <c r="A245" s="95"/>
      <c r="B245" s="79"/>
      <c r="C245" s="79"/>
      <c r="D245" s="29"/>
    </row>
    <row r="246" spans="1:4" s="26" customFormat="1" ht="27" customHeight="1" hidden="1">
      <c r="A246" s="95"/>
      <c r="B246" s="79"/>
      <c r="C246" s="79"/>
      <c r="D246" s="29"/>
    </row>
    <row r="247" spans="1:4" s="26" customFormat="1" ht="27.75" customHeight="1" hidden="1">
      <c r="A247" s="95"/>
      <c r="B247" s="79"/>
      <c r="C247" s="79"/>
      <c r="D247" s="29"/>
    </row>
    <row r="248" spans="1:4" s="26" customFormat="1" ht="17.25" customHeight="1" hidden="1">
      <c r="A248" s="95"/>
      <c r="B248" s="79"/>
      <c r="C248" s="79"/>
      <c r="D248" s="29"/>
    </row>
    <row r="249" spans="1:4" s="26" customFormat="1" ht="27" customHeight="1" hidden="1">
      <c r="A249" s="86"/>
      <c r="B249" s="96" t="s">
        <v>84</v>
      </c>
      <c r="C249" s="96"/>
      <c r="D249" s="36">
        <f>SUM(D242:D248)</f>
        <v>25500</v>
      </c>
    </row>
    <row r="250" spans="1:5" s="26" customFormat="1" ht="24.75" customHeight="1" hidden="1">
      <c r="A250" s="85" t="s">
        <v>80</v>
      </c>
      <c r="B250" s="77"/>
      <c r="C250" s="78"/>
      <c r="D250" s="29"/>
      <c r="E250" s="29">
        <v>211.99</v>
      </c>
    </row>
    <row r="251" spans="1:5" s="26" customFormat="1" ht="24" customHeight="1" hidden="1">
      <c r="A251" s="95"/>
      <c r="B251" s="77"/>
      <c r="C251" s="78"/>
      <c r="D251" s="29"/>
      <c r="E251" s="29">
        <f>126.65+506.43</f>
        <v>633.08</v>
      </c>
    </row>
    <row r="252" spans="1:5" s="26" customFormat="1" ht="21.75" customHeight="1" hidden="1">
      <c r="A252" s="95"/>
      <c r="B252" s="77"/>
      <c r="C252" s="78"/>
      <c r="D252" s="29"/>
      <c r="E252" s="29">
        <f>300+120+682.99</f>
        <v>1102.99</v>
      </c>
    </row>
    <row r="253" spans="1:5" s="26" customFormat="1" ht="20.25" customHeight="1" hidden="1">
      <c r="A253" s="95"/>
      <c r="B253" s="79"/>
      <c r="C253" s="79"/>
      <c r="D253" s="29"/>
      <c r="E253" s="28"/>
    </row>
    <row r="254" spans="1:4" s="26" customFormat="1" ht="25.5" customHeight="1" hidden="1">
      <c r="A254" s="86"/>
      <c r="B254" s="96" t="s">
        <v>84</v>
      </c>
      <c r="C254" s="96"/>
      <c r="D254" s="36">
        <f>SUM(D250:D253)</f>
        <v>0</v>
      </c>
    </row>
    <row r="255" spans="1:4" s="26" customFormat="1" ht="35.25" customHeight="1" hidden="1">
      <c r="A255" s="85" t="s">
        <v>87</v>
      </c>
      <c r="B255" s="77"/>
      <c r="C255" s="78"/>
      <c r="D255" s="29"/>
    </row>
    <row r="256" spans="1:4" s="26" customFormat="1" ht="32.25" customHeight="1" hidden="1">
      <c r="A256" s="95"/>
      <c r="B256" s="79"/>
      <c r="C256" s="79"/>
      <c r="D256" s="29"/>
    </row>
    <row r="257" spans="1:4" s="26" customFormat="1" ht="25.5" customHeight="1" hidden="1">
      <c r="A257" s="95"/>
      <c r="B257" s="79"/>
      <c r="C257" s="79"/>
      <c r="D257" s="29"/>
    </row>
    <row r="258" spans="1:4" s="26" customFormat="1" ht="33" customHeight="1" hidden="1">
      <c r="A258" s="95"/>
      <c r="B258" s="79"/>
      <c r="C258" s="79"/>
      <c r="D258" s="29"/>
    </row>
    <row r="259" spans="1:4" s="26" customFormat="1" ht="24" customHeight="1" hidden="1">
      <c r="A259" s="95"/>
      <c r="B259" s="79"/>
      <c r="C259" s="79"/>
      <c r="D259" s="29"/>
    </row>
    <row r="260" spans="1:4" s="26" customFormat="1" ht="28.5" customHeight="1" hidden="1">
      <c r="A260" s="86"/>
      <c r="B260" s="96" t="s">
        <v>84</v>
      </c>
      <c r="C260" s="96"/>
      <c r="D260" s="36">
        <f>SUM(D255:D259)</f>
        <v>0</v>
      </c>
    </row>
    <row r="261" spans="1:4" s="26" customFormat="1" ht="34.5" customHeight="1" hidden="1">
      <c r="A261" s="85" t="s">
        <v>0</v>
      </c>
      <c r="B261" s="77"/>
      <c r="C261" s="78"/>
      <c r="D261" s="29"/>
    </row>
    <row r="262" spans="1:4" s="26" customFormat="1" ht="31.5" customHeight="1" hidden="1">
      <c r="A262" s="95"/>
      <c r="B262" s="77"/>
      <c r="C262" s="78"/>
      <c r="D262" s="29"/>
    </row>
    <row r="263" spans="1:4" s="26" customFormat="1" ht="30" customHeight="1" hidden="1">
      <c r="A263" s="95"/>
      <c r="B263" s="77"/>
      <c r="C263" s="78"/>
      <c r="D263" s="29"/>
    </row>
    <row r="264" spans="1:4" s="26" customFormat="1" ht="33" customHeight="1" hidden="1">
      <c r="A264" s="95"/>
      <c r="B264" s="77"/>
      <c r="C264" s="78"/>
      <c r="D264" s="29"/>
    </row>
    <row r="265" spans="1:4" s="26" customFormat="1" ht="43.5" customHeight="1" hidden="1">
      <c r="A265" s="95"/>
      <c r="B265" s="77"/>
      <c r="C265" s="89"/>
      <c r="D265" s="29"/>
    </row>
    <row r="266" spans="1:4" s="26" customFormat="1" ht="30.75" customHeight="1" hidden="1">
      <c r="A266" s="86"/>
      <c r="B266" s="96" t="s">
        <v>84</v>
      </c>
      <c r="C266" s="96"/>
      <c r="D266" s="36">
        <f>SUM(D261:E265)</f>
        <v>0</v>
      </c>
    </row>
    <row r="267" spans="1:4" s="26" customFormat="1" ht="24" customHeight="1" hidden="1">
      <c r="A267" s="95" t="s">
        <v>58</v>
      </c>
      <c r="B267" s="77"/>
      <c r="C267" s="78"/>
      <c r="D267" s="29"/>
    </row>
    <row r="268" spans="1:4" s="26" customFormat="1" ht="24" customHeight="1" hidden="1">
      <c r="A268" s="95"/>
      <c r="B268" s="77"/>
      <c r="C268" s="78"/>
      <c r="D268" s="29"/>
    </row>
    <row r="269" spans="1:4" s="26" customFormat="1" ht="27.75" customHeight="1" hidden="1">
      <c r="A269" s="86"/>
      <c r="B269" s="96" t="s">
        <v>84</v>
      </c>
      <c r="C269" s="96"/>
      <c r="D269" s="36">
        <f>SUM(D267:E268)</f>
        <v>0</v>
      </c>
    </row>
    <row r="270" spans="1:4" s="26" customFormat="1" ht="39" customHeight="1" hidden="1">
      <c r="A270" s="85" t="s">
        <v>116</v>
      </c>
      <c r="B270" s="79"/>
      <c r="C270" s="79"/>
      <c r="D270" s="29"/>
    </row>
    <row r="271" spans="1:4" s="26" customFormat="1" ht="32.25" customHeight="1" hidden="1">
      <c r="A271" s="95"/>
      <c r="B271" s="77"/>
      <c r="C271" s="78"/>
      <c r="D271" s="29"/>
    </row>
    <row r="272" spans="1:4" s="26" customFormat="1" ht="36" customHeight="1" hidden="1">
      <c r="A272" s="95"/>
      <c r="B272" s="77"/>
      <c r="C272" s="78"/>
      <c r="D272" s="29"/>
    </row>
    <row r="273" spans="1:4" s="26" customFormat="1" ht="22.5" customHeight="1" hidden="1">
      <c r="A273" s="95"/>
      <c r="B273" s="79"/>
      <c r="C273" s="79"/>
      <c r="D273" s="29"/>
    </row>
    <row r="274" spans="1:4" s="26" customFormat="1" ht="33" customHeight="1" hidden="1">
      <c r="A274" s="95"/>
      <c r="B274" s="79"/>
      <c r="C274" s="79"/>
      <c r="D274" s="29"/>
    </row>
    <row r="275" spans="1:4" s="26" customFormat="1" ht="26.25" customHeight="1" hidden="1">
      <c r="A275" s="86"/>
      <c r="B275" s="96" t="s">
        <v>84</v>
      </c>
      <c r="C275" s="96"/>
      <c r="D275" s="36">
        <f>SUM(D270:E274)</f>
        <v>0</v>
      </c>
    </row>
    <row r="276" spans="1:4" s="26" customFormat="1" ht="31.5" customHeight="1">
      <c r="A276" s="85" t="s">
        <v>12</v>
      </c>
      <c r="B276" s="77" t="s">
        <v>141</v>
      </c>
      <c r="C276" s="78"/>
      <c r="D276" s="43">
        <v>113097.95</v>
      </c>
    </row>
    <row r="277" spans="1:4" s="26" customFormat="1" ht="36.75" customHeight="1" hidden="1">
      <c r="A277" s="95"/>
      <c r="B277" s="77"/>
      <c r="C277" s="78"/>
      <c r="D277" s="48"/>
    </row>
    <row r="278" spans="1:4" s="26" customFormat="1" ht="27.75" customHeight="1" hidden="1">
      <c r="A278" s="95"/>
      <c r="B278" s="77"/>
      <c r="C278" s="78"/>
      <c r="D278" s="48"/>
    </row>
    <row r="279" spans="1:4" s="26" customFormat="1" ht="43.5" customHeight="1" hidden="1">
      <c r="A279" s="95"/>
      <c r="B279" s="77"/>
      <c r="C279" s="89"/>
      <c r="D279" s="48"/>
    </row>
    <row r="280" spans="1:4" s="26" customFormat="1" ht="36.75" customHeight="1" hidden="1">
      <c r="A280" s="95"/>
      <c r="B280" s="77"/>
      <c r="C280" s="89"/>
      <c r="D280" s="48"/>
    </row>
    <row r="281" spans="1:4" s="26" customFormat="1" ht="33.75" customHeight="1" hidden="1">
      <c r="A281" s="95"/>
      <c r="B281" s="77"/>
      <c r="C281" s="89"/>
      <c r="D281" s="48"/>
    </row>
    <row r="282" spans="1:4" s="26" customFormat="1" ht="33.75" customHeight="1" hidden="1">
      <c r="A282" s="95"/>
      <c r="B282" s="77"/>
      <c r="C282" s="89"/>
      <c r="D282" s="48"/>
    </row>
    <row r="283" spans="1:6" s="26" customFormat="1" ht="33" customHeight="1">
      <c r="A283" s="34"/>
      <c r="B283" s="90" t="s">
        <v>84</v>
      </c>
      <c r="C283" s="91"/>
      <c r="D283" s="36">
        <f>SUM(D276:D282)</f>
        <v>113097.95</v>
      </c>
      <c r="F283" s="28"/>
    </row>
    <row r="284" spans="1:8" s="26" customFormat="1" ht="27.75" customHeight="1">
      <c r="A284" s="21"/>
      <c r="B284" s="92" t="s">
        <v>19</v>
      </c>
      <c r="C284" s="93"/>
      <c r="D284" s="24">
        <f>D159+D16</f>
        <v>1068072.8599999999</v>
      </c>
      <c r="E284" s="27"/>
      <c r="F284" s="28"/>
      <c r="G284" s="28"/>
      <c r="H284" s="28"/>
    </row>
    <row r="285" spans="1:7" s="26" customFormat="1" ht="25.5" customHeight="1">
      <c r="A285" s="21"/>
      <c r="B285" s="94" t="s">
        <v>57</v>
      </c>
      <c r="C285" s="94"/>
      <c r="D285" s="24">
        <f>SUM(D286:E298)</f>
        <v>0</v>
      </c>
      <c r="E285" s="27"/>
      <c r="G285" s="28"/>
    </row>
    <row r="286" spans="1:7" s="26" customFormat="1" ht="36.75" customHeight="1" hidden="1">
      <c r="A286" s="34"/>
      <c r="B286" s="81"/>
      <c r="C286" s="76"/>
      <c r="D286" s="47"/>
      <c r="E286" s="27"/>
      <c r="G286" s="28"/>
    </row>
    <row r="287" spans="1:5" s="26" customFormat="1" ht="36.75" customHeight="1" hidden="1">
      <c r="A287" s="34"/>
      <c r="B287" s="79"/>
      <c r="C287" s="79"/>
      <c r="D287" s="29"/>
      <c r="E287" s="27"/>
    </row>
    <row r="288" spans="1:5" s="26" customFormat="1" ht="31.5" customHeight="1" hidden="1">
      <c r="A288" s="34"/>
      <c r="B288" s="79"/>
      <c r="C288" s="79"/>
      <c r="D288" s="29"/>
      <c r="E288" s="41"/>
    </row>
    <row r="289" spans="1:5" s="26" customFormat="1" ht="30" customHeight="1" hidden="1">
      <c r="A289" s="34"/>
      <c r="B289" s="79"/>
      <c r="C289" s="79"/>
      <c r="D289" s="29"/>
      <c r="E289" s="41"/>
    </row>
    <row r="290" spans="1:5" s="26" customFormat="1" ht="28.5" customHeight="1" hidden="1">
      <c r="A290" s="34"/>
      <c r="B290" s="79"/>
      <c r="C290" s="79"/>
      <c r="D290" s="29"/>
      <c r="E290" s="41"/>
    </row>
    <row r="291" spans="1:5" s="26" customFormat="1" ht="32.25" customHeight="1" hidden="1">
      <c r="A291" s="34"/>
      <c r="B291" s="87"/>
      <c r="C291" s="88"/>
      <c r="D291" s="29"/>
      <c r="E291" s="41"/>
    </row>
    <row r="292" spans="1:5" s="26" customFormat="1" ht="43.5" customHeight="1" hidden="1">
      <c r="A292" s="34"/>
      <c r="B292" s="79"/>
      <c r="C292" s="79"/>
      <c r="D292" s="29"/>
      <c r="E292" s="41"/>
    </row>
    <row r="293" spans="1:5" s="26" customFormat="1" ht="45" customHeight="1" hidden="1">
      <c r="A293" s="45"/>
      <c r="B293" s="77"/>
      <c r="C293" s="78"/>
      <c r="D293" s="29"/>
      <c r="E293" s="41"/>
    </row>
    <row r="294" spans="1:5" s="26" customFormat="1" ht="23.25" customHeight="1" hidden="1">
      <c r="A294" s="45"/>
      <c r="B294" s="79"/>
      <c r="C294" s="79"/>
      <c r="D294" s="29"/>
      <c r="E294" s="41"/>
    </row>
    <row r="295" spans="1:4" s="26" customFormat="1" ht="25.5" customHeight="1" hidden="1">
      <c r="A295" s="44"/>
      <c r="B295" s="79"/>
      <c r="C295" s="79"/>
      <c r="D295" s="29"/>
    </row>
    <row r="296" spans="1:4" s="26" customFormat="1" ht="20.25" customHeight="1" hidden="1">
      <c r="A296" s="85"/>
      <c r="B296" s="77"/>
      <c r="C296" s="78"/>
      <c r="D296" s="29"/>
    </row>
    <row r="297" spans="1:4" s="26" customFormat="1" ht="29.25" customHeight="1" hidden="1">
      <c r="A297" s="86"/>
      <c r="B297" s="79"/>
      <c r="C297" s="79"/>
      <c r="D297" s="29"/>
    </row>
    <row r="298" spans="1:4" s="26" customFormat="1" ht="9" customHeight="1" hidden="1">
      <c r="A298" s="34"/>
      <c r="B298" s="79"/>
      <c r="C298" s="79"/>
      <c r="D298" s="29"/>
    </row>
    <row r="299" spans="1:7" s="26" customFormat="1" ht="27" customHeight="1">
      <c r="A299" s="34" t="s">
        <v>26</v>
      </c>
      <c r="B299" s="80" t="s">
        <v>86</v>
      </c>
      <c r="C299" s="80"/>
      <c r="D299" s="24">
        <f>D284+D285</f>
        <v>1068072.8599999999</v>
      </c>
      <c r="F299" s="28"/>
      <c r="G299" s="28"/>
    </row>
    <row r="300" spans="1:4" s="26" customFormat="1" ht="36" customHeight="1" hidden="1">
      <c r="A300" s="34"/>
      <c r="B300" s="81"/>
      <c r="C300" s="76"/>
      <c r="D300" s="21"/>
    </row>
    <row r="301" spans="1:4" s="26" customFormat="1" ht="20.25" customHeight="1" hidden="1">
      <c r="A301" s="34"/>
      <c r="B301" s="79"/>
      <c r="C301" s="79"/>
      <c r="D301" s="29"/>
    </row>
    <row r="302" spans="1:4" s="40" customFormat="1" ht="25.5" customHeight="1">
      <c r="A302" s="38"/>
      <c r="B302" s="82" t="s">
        <v>88</v>
      </c>
      <c r="C302" s="83"/>
      <c r="D302" s="39">
        <f>D14-D284-D285</f>
        <v>138613018.10999998</v>
      </c>
    </row>
    <row r="303" spans="2:3" s="26" customFormat="1" ht="34.5" customHeight="1">
      <c r="B303" s="84"/>
      <c r="C303" s="84"/>
    </row>
    <row r="304" spans="1:5" s="26" customFormat="1" ht="32.25" customHeight="1">
      <c r="A304" s="34"/>
      <c r="B304" s="75" t="s">
        <v>81</v>
      </c>
      <c r="C304" s="76"/>
      <c r="D304" s="24">
        <f>SUM(D305:D306)</f>
        <v>0</v>
      </c>
      <c r="E304" s="27"/>
    </row>
    <row r="305" spans="1:5" s="26" customFormat="1" ht="41.25" customHeight="1" hidden="1">
      <c r="A305" s="34" t="s">
        <v>60</v>
      </c>
      <c r="B305" s="77"/>
      <c r="C305" s="78"/>
      <c r="D305" s="29"/>
      <c r="E305" s="28"/>
    </row>
    <row r="306" spans="1:8" s="30" customFormat="1" ht="23.25" customHeight="1" hidden="1">
      <c r="A306" s="44"/>
      <c r="B306" s="77"/>
      <c r="C306" s="78"/>
      <c r="D306" s="29"/>
      <c r="F306" s="22"/>
      <c r="G306" s="22"/>
      <c r="H306" s="22"/>
    </row>
    <row r="307" spans="1:4" ht="29.25" customHeight="1" hidden="1">
      <c r="A307" s="21"/>
      <c r="B307" s="77"/>
      <c r="C307" s="78"/>
      <c r="D307" s="29"/>
    </row>
    <row r="308" spans="1:8" s="30" customFormat="1" ht="36" customHeight="1" hidden="1">
      <c r="A308" s="50"/>
      <c r="B308" s="79"/>
      <c r="C308" s="79"/>
      <c r="D308" s="51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</sheetData>
  <sheetProtection password="CE3A" sheet="1"/>
  <mergeCells count="20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A229"/>
    <mergeCell ref="B224:C224"/>
    <mergeCell ref="B225:C225"/>
    <mergeCell ref="B226:C226"/>
    <mergeCell ref="B227:C227"/>
    <mergeCell ref="B228:C228"/>
    <mergeCell ref="B229:C229"/>
    <mergeCell ref="A230:A234"/>
    <mergeCell ref="B230:C230"/>
    <mergeCell ref="B231:C231"/>
    <mergeCell ref="B232:C232"/>
    <mergeCell ref="B233:C233"/>
    <mergeCell ref="B234:C234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4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B274:C274"/>
    <mergeCell ref="B275:C275"/>
    <mergeCell ref="A276:A282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297"/>
    <mergeCell ref="B296:C296"/>
    <mergeCell ref="B297:C297"/>
    <mergeCell ref="B298:C298"/>
    <mergeCell ref="B299:C299"/>
    <mergeCell ref="B306:C306"/>
    <mergeCell ref="B307:C307"/>
    <mergeCell ref="B308:C308"/>
    <mergeCell ref="B300:C300"/>
    <mergeCell ref="B301:C301"/>
    <mergeCell ref="B302:C302"/>
    <mergeCell ref="B303:C303"/>
    <mergeCell ref="B304:C304"/>
    <mergeCell ref="B305:C305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2023-03-29T08:44:45Z</cp:lastPrinted>
  <dcterms:created xsi:type="dcterms:W3CDTF">2015-05-15T06:08:32Z</dcterms:created>
  <dcterms:modified xsi:type="dcterms:W3CDTF">2023-04-03T05:27:29Z</dcterms:modified>
  <cp:category/>
  <cp:version/>
  <cp:contentType/>
  <cp:contentStatus/>
</cp:coreProperties>
</file>