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3.2023" sheetId="2" r:id="rId2"/>
  </sheets>
  <definedNames>
    <definedName name="_xlnm.Print_Area" localSheetId="1">'24.03.2023'!$A$1:$D$306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<sst xmlns="http://schemas.openxmlformats.org/spreadsheetml/2006/main" count="262" uniqueCount="136">
  <si>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</si>
  <si>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</si>
  <si>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</si>
  <si>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</si>
  <si>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</si>
  <si>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</si>
  <si>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</si>
  <si>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</si>
  <si>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</si>
  <si>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</si>
  <si>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</si>
  <si>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</si>
  <si>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</si>
  <si>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</si>
  <si>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</si>
  <si>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</si>
  <si>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</si>
  <si>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</si>
  <si>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</si>
  <si>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</si>
  <si>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</si>
  <si>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</si>
  <si>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</si>
  <si>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</si>
  <si>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</si>
  <si>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</si>
  <si>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</si>
  <si>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</si>
  <si>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</si>
  <si>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</si>
  <si>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</si>
  <si>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</si>
  <si>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</si>
  <si>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</si>
  <si>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</si>
  <si>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</si>
  <si>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</si>
  <si>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</si>
  <si>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</si>
  <si>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</si>
  <si>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</si>
  <si>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</si>
  <si>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</si>
  <si>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</si>
  <si>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</si>
  <si>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</si>
  <si>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</si>
  <si>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</si>
  <si>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</si>
  <si>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</si>
  <si>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</si>
  <si>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</si>
  <si>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</si>
  <si>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</si>
  <si>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</si>
  <si>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</si>
  <si>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</si>
  <si>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</si>
  <si>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</si>
  <si>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</si>
  <si>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</si>
  <si>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</si>
  <si>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</si>
  <si>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</si>
  <si>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</si>
  <si>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</si>
  <si>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</si>
  <si>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</si>
  <si>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</si>
  <si>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</si>
  <si>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</si>
  <si>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</si>
  <si>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</si>
  <si>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</si>
  <si>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</si>
  <si>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</si>
  <si>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</si>
  <si>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</si>
  <si>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</si>
  <si>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</si>
  <si>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</si>
  <si>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</si>
  <si>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</si>
  <si>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</si>
  <si>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</si>
  <si>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</si>
  <si>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</si>
  <si>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</si>
  <si>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</si>
  <si>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</si>
  <si>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</si>
  <si>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</si>
  <si>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</si>
  <si>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</si>
  <si>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</si>
  <si>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</si>
  <si>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</si>
  <si>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</si>
  <si>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</si>
  <si>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</si>
  <si>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</si>
  <si>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</si>
  <si>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</si>
  <si>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</si>
  <si>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</si>
  <si>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</si>
  <si>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</si>
  <si>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</si>
  <si>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</si>
  <si>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</si>
  <si>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</si>
  <si>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</si>
  <si>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</si>
  <si>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</si>
  <si>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</si>
  <si>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</si>
  <si>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</si>
  <si>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охорони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</si>
  <si>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</si>
  <si>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</si>
  <si>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</si>
  <si>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</si>
  <si>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</si>
  <si>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</si>
  <si>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Територіальний центр ( компенсація відпускних при звільнені)</t>
  </si>
  <si>
    <t>Фінансування видатків бюджету Ніжинської міської територіальної громади за 24.03.2023р. пооб’єктно</t>
  </si>
  <si>
    <t xml:space="preserve">розпорядження № 107 від 24.03.2023 р. </t>
  </si>
  <si>
    <t>Залишок коштів станом на 24.03.2023 р., в т.ч.:</t>
  </si>
  <si>
    <t>Надходження коштів на рахунки бюджету 24.03.2023 р., в т.ч.:</t>
  </si>
  <si>
    <t xml:space="preserve">Всього коштів на рахунках бюджету 24.03.2023 р. </t>
  </si>
  <si>
    <t>господарські товари</t>
  </si>
  <si>
    <t>відрядні вихованців КДЮСШ з легкої атлетики</t>
  </si>
  <si>
    <t>придбання комп’ютерного обладнання - БФП, мишка бездротова/ Програма інформатизації</t>
  </si>
  <si>
    <t>придбання дорожніх знаків - ТОВ"ДОР ВЕКТОР"</t>
  </si>
  <si>
    <t xml:space="preserve">встановлення лавок на алеї Шевченка - ФОП Логінов </t>
  </si>
  <si>
    <t>за скраплений газ "Удосконалення систем поводження зх ТПВ м.Ніжин,розвитку і збереження зелених насаджень на 2023 рік"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</si>
</sst>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view="pageBreakPreview" zoomScale="78" zoomScaleNormal="70" zoomScaleSheetLayoutView="78" workbookViewId="0" topLeftCell="A91">
      <selection activeCell="G116" sqref="G1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125</v>
      </c>
      <c r="B1" s="111"/>
      <c r="C1" s="111"/>
      <c r="D1" s="111"/>
      <c r="E1" s="111"/>
    </row>
    <row r="2" spans="1:5" ht="27" customHeight="1" hidden="1">
      <c r="A2" s="112" t="s">
        <v>126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127</v>
      </c>
      <c r="B4" s="80"/>
      <c r="C4" s="80"/>
      <c r="D4" s="39" t="e">
        <f>#REF!</f>
        <v>#REF!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128</v>
      </c>
      <c r="B6" s="80"/>
      <c r="C6" s="80"/>
      <c r="D6" s="53">
        <f>D9+D10</f>
        <v>1302393.67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1302393.67</v>
      </c>
      <c r="E9" s="23"/>
    </row>
    <row r="10" spans="1:5" ht="36" customHeight="1" hidden="1">
      <c r="A10" s="107" t="s">
        <v>123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129</v>
      </c>
      <c r="B14" s="80"/>
      <c r="C14" s="80"/>
      <c r="D14" s="53" t="e">
        <f>D4+D6+D12-D11-D5</f>
        <v>#REF!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5231.35</v>
      </c>
      <c r="E16" s="42"/>
      <c r="F16" s="37"/>
    </row>
    <row r="17" spans="1:5" s="25" customFormat="1" ht="26.25" customHeight="1">
      <c r="A17" s="34" t="s">
        <v>55</v>
      </c>
      <c r="B17" s="79" t="s">
        <v>118</v>
      </c>
      <c r="C17" s="79"/>
      <c r="D17" s="57">
        <f>SUM(D18:D37)</f>
        <v>4255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120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124</v>
      </c>
      <c r="D29" s="59"/>
      <c r="E29" s="46"/>
    </row>
    <row r="30" spans="1:5" s="32" customFormat="1" ht="19.5" customHeight="1">
      <c r="A30" s="68"/>
      <c r="B30" s="69"/>
      <c r="C30" s="69" t="s">
        <v>122</v>
      </c>
      <c r="D30" s="59">
        <v>4255</v>
      </c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119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976.35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121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237.15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121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>
      <c r="A91" s="68"/>
      <c r="B91" s="69"/>
      <c r="C91" s="69" t="s">
        <v>62</v>
      </c>
      <c r="D91" s="58">
        <v>237.15</v>
      </c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0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121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739.2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>
      <c r="A120" s="68"/>
      <c r="B120" s="69"/>
      <c r="C120" s="69" t="s">
        <v>99</v>
      </c>
      <c r="D120" s="58">
        <v>739.2</v>
      </c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120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120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28.5" customHeight="1">
      <c r="A156" s="85" t="s">
        <v>56</v>
      </c>
      <c r="B156" s="77"/>
      <c r="C156" s="78"/>
      <c r="D156" s="29"/>
      <c r="E156" s="46"/>
      <c r="H156" s="33"/>
    </row>
    <row r="157" spans="1:5" s="25" customFormat="1" ht="36" customHeight="1" hidden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116</v>
      </c>
      <c r="B159" s="80"/>
      <c r="C159" s="80"/>
      <c r="D159" s="62">
        <f>D169+D174+D178+D186+D191+D195+D202+D215+D223+D229+D234+D241+D249+D254+D260+D269+D277+D266</f>
        <v>326333.06</v>
      </c>
      <c r="E159" s="42"/>
      <c r="F159" s="37"/>
    </row>
    <row r="160" spans="1:6" s="25" customFormat="1" ht="30.75" customHeight="1" hidden="1">
      <c r="A160" s="85" t="s">
        <v>96</v>
      </c>
      <c r="B160" s="77"/>
      <c r="C160" s="78"/>
      <c r="D160" s="29"/>
      <c r="E160" s="35"/>
      <c r="F160" s="37"/>
    </row>
    <row r="161" spans="1:6" s="25" customFormat="1" ht="26.25" customHeight="1" hidden="1">
      <c r="A161" s="95"/>
      <c r="B161" s="77"/>
      <c r="C161" s="78"/>
      <c r="D161" s="29"/>
      <c r="E161" s="35"/>
      <c r="F161" s="37"/>
    </row>
    <row r="162" spans="1:6" s="25" customFormat="1" ht="42" customHeight="1" hidden="1">
      <c r="A162" s="95"/>
      <c r="B162" s="77"/>
      <c r="C162" s="78"/>
      <c r="D162" s="58"/>
      <c r="E162" s="35"/>
      <c r="F162" s="37"/>
    </row>
    <row r="163" spans="1:6" s="25" customFormat="1" ht="33" customHeight="1" hidden="1">
      <c r="A163" s="95"/>
      <c r="B163" s="77"/>
      <c r="C163" s="78"/>
      <c r="D163" s="29"/>
      <c r="E163" s="35"/>
      <c r="F163" s="37"/>
    </row>
    <row r="164" spans="1:6" s="25" customFormat="1" ht="38.25" customHeight="1" hidden="1">
      <c r="A164" s="95"/>
      <c r="B164" s="77"/>
      <c r="C164" s="78"/>
      <c r="D164" s="29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 hidden="1">
      <c r="A169" s="86"/>
      <c r="B169" s="90" t="s">
        <v>84</v>
      </c>
      <c r="C169" s="91"/>
      <c r="D169" s="63">
        <f>SUM(D160:D168)</f>
        <v>0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120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37.5" customHeight="1">
      <c r="A203" s="85" t="s">
        <v>60</v>
      </c>
      <c r="B203" s="77" t="s">
        <v>132</v>
      </c>
      <c r="C203" s="78"/>
      <c r="D203" s="29">
        <f>9800+1500</f>
        <v>11300</v>
      </c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25.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7"/>
      <c r="C211" s="78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24.75" customHeight="1">
      <c r="A215" s="86"/>
      <c r="B215" s="96" t="s">
        <v>84</v>
      </c>
      <c r="C215" s="96"/>
      <c r="D215" s="36">
        <f>SUM(D203:D214)</f>
        <v>11300</v>
      </c>
      <c r="F215" s="28"/>
      <c r="G215" s="28"/>
    </row>
    <row r="216" spans="1:4" s="26" customFormat="1" ht="44.25" customHeight="1" hidden="1">
      <c r="A216" s="80" t="s">
        <v>18</v>
      </c>
      <c r="B216" s="77"/>
      <c r="C216" s="78"/>
      <c r="D216" s="29"/>
    </row>
    <row r="217" spans="1:4" s="26" customFormat="1" ht="38.25" customHeight="1" hidden="1">
      <c r="A217" s="80"/>
      <c r="B217" s="77"/>
      <c r="C217" s="78"/>
      <c r="D217" s="29"/>
    </row>
    <row r="218" spans="1:4" s="26" customFormat="1" ht="29.25" customHeight="1" hidden="1">
      <c r="A218" s="80"/>
      <c r="B218" s="77"/>
      <c r="C218" s="78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 hidden="1">
      <c r="A223" s="80"/>
      <c r="B223" s="96" t="s">
        <v>84</v>
      </c>
      <c r="C223" s="96"/>
      <c r="D223" s="36">
        <f>SUM(D216:D222)</f>
        <v>0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>
      <c r="A235" s="97" t="s">
        <v>45</v>
      </c>
      <c r="B235" s="77" t="s">
        <v>117</v>
      </c>
      <c r="C235" s="78"/>
      <c r="D235" s="29">
        <f>950+5550+800</f>
        <v>7300</v>
      </c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>
      <c r="A241" s="99"/>
      <c r="B241" s="96" t="s">
        <v>84</v>
      </c>
      <c r="C241" s="96"/>
      <c r="D241" s="36">
        <f>D235+D236+D237+D238+D239+D240</f>
        <v>7300</v>
      </c>
      <c r="G241" s="28"/>
    </row>
    <row r="242" spans="1:4" s="26" customFormat="1" ht="27" customHeight="1" hidden="1">
      <c r="A242" s="85" t="s">
        <v>64</v>
      </c>
      <c r="B242" s="77"/>
      <c r="C242" s="78"/>
      <c r="D242" s="29"/>
    </row>
    <row r="243" spans="1:4" s="26" customFormat="1" ht="28.5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/>
      <c r="C249" s="96"/>
      <c r="D249" s="36"/>
    </row>
    <row r="250" spans="1:5" s="26" customFormat="1" ht="24.75" customHeight="1">
      <c r="A250" s="85" t="s">
        <v>80</v>
      </c>
      <c r="B250" s="77" t="s">
        <v>131</v>
      </c>
      <c r="C250" s="78"/>
      <c r="D250" s="29">
        <v>4200</v>
      </c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>
      <c r="A254" s="86"/>
      <c r="B254" s="96"/>
      <c r="C254" s="96"/>
      <c r="D254" s="36">
        <f>D250+D251+D252+D253</f>
        <v>4200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/>
      <c r="C260" s="96"/>
      <c r="D260" s="36"/>
    </row>
    <row r="261" spans="1:4" s="26" customFormat="1" ht="30.75" customHeight="1">
      <c r="A261" s="85" t="s">
        <v>0</v>
      </c>
      <c r="B261" s="77" t="s">
        <v>130</v>
      </c>
      <c r="C261" s="78"/>
      <c r="D261" s="29">
        <v>1770</v>
      </c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0.75" customHeight="1">
      <c r="A265" s="95"/>
      <c r="B265" s="77"/>
      <c r="C265" s="89"/>
      <c r="D265" s="29"/>
    </row>
    <row r="266" spans="1:4" s="26" customFormat="1" ht="31.5" customHeight="1">
      <c r="A266" s="86"/>
      <c r="B266" s="96" t="s">
        <v>84</v>
      </c>
      <c r="C266" s="96"/>
      <c r="D266" s="36">
        <f>D261+D262+D263+D264+D265</f>
        <v>1770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 t="s">
        <v>84</v>
      </c>
      <c r="C269" s="96"/>
      <c r="D269" s="36">
        <f>SUM(D267:D268)</f>
        <v>0</v>
      </c>
    </row>
    <row r="270" spans="1:4" s="26" customFormat="1" ht="31.5" customHeight="1">
      <c r="A270" s="85" t="s">
        <v>12</v>
      </c>
      <c r="B270" s="77" t="s">
        <v>133</v>
      </c>
      <c r="C270" s="78"/>
      <c r="D270" s="43">
        <v>36828</v>
      </c>
    </row>
    <row r="271" spans="1:4" s="26" customFormat="1" ht="37.5" customHeight="1">
      <c r="A271" s="95"/>
      <c r="B271" s="77" t="s">
        <v>134</v>
      </c>
      <c r="C271" s="78"/>
      <c r="D271" s="48">
        <v>14135.06</v>
      </c>
    </row>
    <row r="272" spans="1:4" s="26" customFormat="1" ht="53.25" customHeight="1">
      <c r="A272" s="95"/>
      <c r="B272" s="77" t="s">
        <v>135</v>
      </c>
      <c r="C272" s="78"/>
      <c r="D272" s="48">
        <v>250800</v>
      </c>
    </row>
    <row r="273" spans="1:4" s="26" customFormat="1" ht="57.75" customHeight="1" hidden="1">
      <c r="A273" s="95"/>
      <c r="B273" s="77"/>
      <c r="C273" s="89"/>
      <c r="D273" s="48"/>
    </row>
    <row r="274" spans="1:4" s="26" customFormat="1" ht="36.75" customHeight="1" hidden="1">
      <c r="A274" s="95"/>
      <c r="B274" s="77"/>
      <c r="C274" s="89"/>
      <c r="D274" s="48"/>
    </row>
    <row r="275" spans="1:4" s="26" customFormat="1" ht="33.75" customHeight="1" hidden="1">
      <c r="A275" s="95"/>
      <c r="B275" s="77"/>
      <c r="C275" s="89"/>
      <c r="D275" s="48"/>
    </row>
    <row r="276" spans="1:4" s="26" customFormat="1" ht="33.75" customHeight="1" hidden="1">
      <c r="A276" s="95"/>
      <c r="B276" s="77"/>
      <c r="C276" s="89"/>
      <c r="D276" s="48"/>
    </row>
    <row r="277" spans="1:6" s="26" customFormat="1" ht="33" customHeight="1">
      <c r="A277" s="34"/>
      <c r="B277" s="90" t="s">
        <v>84</v>
      </c>
      <c r="C277" s="91"/>
      <c r="D277" s="36">
        <f>SUM(D270:D276)</f>
        <v>301763.06</v>
      </c>
      <c r="F277" s="28"/>
    </row>
    <row r="278" spans="1:8" s="26" customFormat="1" ht="27.75" customHeight="1">
      <c r="A278" s="21"/>
      <c r="B278" s="92" t="s">
        <v>19</v>
      </c>
      <c r="C278" s="93"/>
      <c r="D278" s="24">
        <f>D159+D16</f>
        <v>331564.41</v>
      </c>
      <c r="E278" s="27"/>
      <c r="F278" s="28"/>
      <c r="G278" s="28"/>
      <c r="H278" s="28"/>
    </row>
    <row r="279" spans="1:7" s="26" customFormat="1" ht="25.5" customHeight="1">
      <c r="A279" s="21"/>
      <c r="B279" s="94" t="s">
        <v>57</v>
      </c>
      <c r="C279" s="94"/>
      <c r="D279" s="24">
        <f>SUM(D280:E292)</f>
        <v>0</v>
      </c>
      <c r="E279" s="27"/>
      <c r="G279" s="28"/>
    </row>
    <row r="280" spans="1:7" s="26" customFormat="1" ht="36.75" customHeight="1" hidden="1">
      <c r="A280" s="34"/>
      <c r="B280" s="81"/>
      <c r="C280" s="76"/>
      <c r="D280" s="47"/>
      <c r="E280" s="27"/>
      <c r="G280" s="28"/>
    </row>
    <row r="281" spans="1:5" s="26" customFormat="1" ht="36.75" customHeight="1" hidden="1">
      <c r="A281" s="34"/>
      <c r="B281" s="79"/>
      <c r="C281" s="79"/>
      <c r="D281" s="29"/>
      <c r="E281" s="27"/>
    </row>
    <row r="282" spans="1:5" s="26" customFormat="1" ht="31.5" customHeight="1" hidden="1">
      <c r="A282" s="34"/>
      <c r="B282" s="79"/>
      <c r="C282" s="79"/>
      <c r="D282" s="29"/>
      <c r="E282" s="41"/>
    </row>
    <row r="283" spans="1:5" s="26" customFormat="1" ht="30" customHeight="1" hidden="1">
      <c r="A283" s="34"/>
      <c r="B283" s="79"/>
      <c r="C283" s="79"/>
      <c r="D283" s="29"/>
      <c r="E283" s="41"/>
    </row>
    <row r="284" spans="1:5" s="26" customFormat="1" ht="28.5" customHeight="1" hidden="1">
      <c r="A284" s="34"/>
      <c r="B284" s="79"/>
      <c r="C284" s="79"/>
      <c r="D284" s="29"/>
      <c r="E284" s="41"/>
    </row>
    <row r="285" spans="1:5" s="26" customFormat="1" ht="32.25" customHeight="1" hidden="1">
      <c r="A285" s="34"/>
      <c r="B285" s="87"/>
      <c r="C285" s="88"/>
      <c r="D285" s="29"/>
      <c r="E285" s="41"/>
    </row>
    <row r="286" spans="1:5" s="26" customFormat="1" ht="43.5" customHeight="1" hidden="1">
      <c r="A286" s="34"/>
      <c r="B286" s="79"/>
      <c r="C286" s="79"/>
      <c r="D286" s="29"/>
      <c r="E286" s="41"/>
    </row>
    <row r="287" spans="1:5" s="26" customFormat="1" ht="45" customHeight="1" hidden="1">
      <c r="A287" s="45"/>
      <c r="B287" s="77"/>
      <c r="C287" s="78"/>
      <c r="D287" s="29"/>
      <c r="E287" s="41"/>
    </row>
    <row r="288" spans="1:5" s="26" customFormat="1" ht="23.25" customHeight="1" hidden="1">
      <c r="A288" s="45"/>
      <c r="B288" s="79"/>
      <c r="C288" s="79"/>
      <c r="D288" s="29"/>
      <c r="E288" s="41"/>
    </row>
    <row r="289" spans="1:4" s="26" customFormat="1" ht="25.5" customHeight="1" hidden="1">
      <c r="A289" s="44"/>
      <c r="B289" s="79"/>
      <c r="C289" s="79"/>
      <c r="D289" s="29"/>
    </row>
    <row r="290" spans="1:4" s="26" customFormat="1" ht="20.25" customHeight="1" hidden="1">
      <c r="A290" s="85"/>
      <c r="B290" s="77"/>
      <c r="C290" s="78"/>
      <c r="D290" s="29"/>
    </row>
    <row r="291" spans="1:4" s="26" customFormat="1" ht="29.25" customHeight="1" hidden="1">
      <c r="A291" s="86"/>
      <c r="B291" s="79"/>
      <c r="C291" s="79"/>
      <c r="D291" s="29"/>
    </row>
    <row r="292" spans="1:4" s="26" customFormat="1" ht="9" customHeight="1" hidden="1">
      <c r="A292" s="34"/>
      <c r="B292" s="79"/>
      <c r="C292" s="79"/>
      <c r="D292" s="29"/>
    </row>
    <row r="293" spans="1:7" s="26" customFormat="1" ht="27" customHeight="1">
      <c r="A293" s="34" t="s">
        <v>26</v>
      </c>
      <c r="B293" s="80" t="s">
        <v>86</v>
      </c>
      <c r="C293" s="80"/>
      <c r="D293" s="24">
        <f>D278+D279</f>
        <v>331564.41</v>
      </c>
      <c r="F293" s="28"/>
      <c r="G293" s="28"/>
    </row>
    <row r="294" spans="1:4" s="26" customFormat="1" ht="36" customHeight="1" hidden="1">
      <c r="A294" s="34"/>
      <c r="B294" s="81"/>
      <c r="C294" s="76"/>
      <c r="D294" s="21"/>
    </row>
    <row r="295" spans="1:4" s="26" customFormat="1" ht="20.25" customHeight="1" hidden="1">
      <c r="A295" s="34"/>
      <c r="B295" s="79"/>
      <c r="C295" s="79"/>
      <c r="D295" s="29"/>
    </row>
    <row r="296" spans="1:4" s="40" customFormat="1" ht="25.5" customHeight="1">
      <c r="A296" s="38"/>
      <c r="B296" s="82" t="s">
        <v>88</v>
      </c>
      <c r="C296" s="83"/>
      <c r="D296" s="39" t="e">
        <f>D14-D278-D279</f>
        <v>#REF!</v>
      </c>
    </row>
    <row r="297" spans="2:3" s="26" customFormat="1" ht="34.5" customHeight="1" hidden="1">
      <c r="B297" s="84"/>
      <c r="C297" s="84"/>
    </row>
    <row r="298" spans="1:5" s="26" customFormat="1" ht="32.25" customHeight="1">
      <c r="A298" s="34"/>
      <c r="B298" s="75" t="s">
        <v>81</v>
      </c>
      <c r="C298" s="76"/>
      <c r="D298" s="24">
        <f>SUM(D299:D301)</f>
        <v>0</v>
      </c>
      <c r="E298" s="27"/>
    </row>
    <row r="299" spans="1:5" s="26" customFormat="1" ht="41.25" customHeight="1" hidden="1">
      <c r="A299" s="34"/>
      <c r="B299" s="77"/>
      <c r="C299" s="78"/>
      <c r="D299" s="29"/>
      <c r="E299" s="28"/>
    </row>
    <row r="300" spans="1:8" s="30" customFormat="1" ht="47.25" customHeight="1" hidden="1">
      <c r="A300" s="44"/>
      <c r="B300" s="77"/>
      <c r="C300" s="78"/>
      <c r="D300" s="29"/>
      <c r="F300" s="22"/>
      <c r="G300" s="22"/>
      <c r="H300" s="22"/>
    </row>
    <row r="301" spans="1:4" ht="48.75" customHeight="1" hidden="1">
      <c r="A301" s="21"/>
      <c r="B301" s="77"/>
      <c r="C301" s="78"/>
      <c r="D301" s="29"/>
    </row>
    <row r="302" spans="1:8" s="30" customFormat="1" ht="36" customHeight="1" hidden="1">
      <c r="A302" s="50"/>
      <c r="B302" s="79"/>
      <c r="C302" s="79"/>
      <c r="D302" s="51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ht="18.75" hidden="1"/>
    <row r="305" ht="18.75" hidden="1"/>
    <row r="306" ht="18.75" hidden="1"/>
  </sheetData>
  <sheetProtection password="CE3A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67:A269"/>
    <mergeCell ref="B267:C267"/>
    <mergeCell ref="B268:C268"/>
    <mergeCell ref="B269:C269"/>
    <mergeCell ref="A261:A266"/>
    <mergeCell ref="B261:C261"/>
    <mergeCell ref="B262:C262"/>
    <mergeCell ref="B263:C263"/>
    <mergeCell ref="B264:C264"/>
    <mergeCell ref="B265:C265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90:A291"/>
    <mergeCell ref="B290:C290"/>
    <mergeCell ref="B291:C291"/>
    <mergeCell ref="B292:C292"/>
    <mergeCell ref="B293:C293"/>
    <mergeCell ref="B300:C300"/>
    <mergeCell ref="B301:C301"/>
    <mergeCell ref="B302:C302"/>
    <mergeCell ref="B294:C294"/>
    <mergeCell ref="B295:C295"/>
    <mergeCell ref="B296:C296"/>
    <mergeCell ref="B297:C297"/>
    <mergeCell ref="B298:C298"/>
    <mergeCell ref="B299:C299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2023-04-03T05:26:18Z</dcterms:modified>
  <cp:category/>
  <cp:version/>
  <cp:contentType/>
  <cp:contentStatus/>
</cp:coreProperties>
</file>