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41" sheetId="10" r:id="rId1"/>
  </sheets>
  <definedNames>
    <definedName name="_xlnm.Print_Area" localSheetId="0">КПК0611141!$A$1:$BM$110</definedName>
  </definedNames>
  <calcPr calcId="144525"/>
</workbook>
</file>

<file path=xl/calcChain.xml><?xml version="1.0" encoding="utf-8"?>
<calcChain xmlns="http://schemas.openxmlformats.org/spreadsheetml/2006/main">
  <c r="AW79" i="10" l="1"/>
  <c r="AK56" i="10"/>
  <c r="AC53" i="10" l="1"/>
  <c r="AC54" i="10"/>
  <c r="AS22" i="10"/>
  <c r="AO82" i="10" l="1"/>
  <c r="AC55" i="10" l="1"/>
  <c r="AC57" i="10" l="1"/>
  <c r="AS57" i="10" l="1"/>
  <c r="BE98" i="10"/>
  <c r="AW95" i="10"/>
  <c r="BE95" i="10"/>
  <c r="BE89" i="10"/>
  <c r="BE79" i="10"/>
  <c r="AK57" i="10"/>
  <c r="I23" i="10" s="1"/>
  <c r="U22" i="10" s="1"/>
  <c r="AS56" i="10"/>
  <c r="BE97" i="10" l="1"/>
  <c r="BE96" i="10"/>
  <c r="BE94" i="10"/>
  <c r="BE93" i="10"/>
  <c r="BE92" i="10"/>
  <c r="BE91" i="10"/>
  <c r="BE88" i="10"/>
  <c r="BE87" i="10"/>
  <c r="BE86" i="10"/>
  <c r="BE85" i="10"/>
  <c r="BE84" i="10"/>
  <c r="BE83" i="10"/>
  <c r="BE82" i="10"/>
  <c r="BE81" i="10"/>
  <c r="BE80" i="10"/>
  <c r="BE78" i="10"/>
  <c r="BE77" i="10"/>
  <c r="BE76" i="10"/>
  <c r="BE75" i="10"/>
  <c r="BE74" i="10"/>
  <c r="BE73" i="10"/>
  <c r="BE72" i="10"/>
  <c r="AR65" i="10"/>
  <c r="AS55" i="10"/>
  <c r="AS54" i="10"/>
  <c r="AS53" i="10"/>
</calcChain>
</file>

<file path=xl/sharedStrings.xml><?xml version="1.0" encoding="utf-8"?>
<sst xmlns="http://schemas.openxmlformats.org/spreadsheetml/2006/main" count="201" uniqueCount="134">
  <si>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</si>
  <si>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</si>
  <si>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</si>
  <si>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</si>
  <si>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</si>
  <si>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</si>
  <si>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</si>
  <si>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</si>
  <si>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</si>
  <si>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</si>
  <si>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</si>
  <si>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</si>
  <si>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</si>
  <si>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</si>
  <si>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</si>
  <si>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</si>
  <si>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</si>
  <si>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</si>
  <si>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</si>
  <si>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</si>
  <si>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</si>
  <si>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</si>
  <si>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</si>
  <si>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</si>
  <si>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</si>
  <si>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</si>
  <si>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</si>
  <si>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</si>
  <si>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</si>
  <si>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</si>
  <si>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</si>
  <si>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</si>
  <si>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</si>
  <si>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</si>
  <si>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</si>
  <si>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</si>
  <si>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</si>
  <si>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</si>
  <si>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</si>
  <si>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</si>
  <si>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</si>
  <si>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</si>
  <si>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</si>
  <si>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</si>
  <si>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</si>
  <si>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</si>
  <si>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</si>
  <si>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</si>
  <si>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</si>
  <si>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</si>
  <si>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</si>
  <si>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</si>
  <si>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</si>
  <si>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</si>
  <si>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</si>
  <si>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</si>
  <si>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</si>
  <si>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</si>
  <si>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</si>
  <si>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</si>
  <si>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</si>
  <si>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</si>
  <si>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</si>
  <si>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</si>
  <si>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</si>
  <si>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</si>
  <si>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</si>
  <si>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</si>
  <si>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</si>
  <si>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</si>
  <si>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</si>
  <si>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</si>
  <si>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</si>
  <si>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</si>
  <si>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</si>
  <si>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</si>
  <si>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</si>
  <si>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</si>
  <si>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</si>
  <si>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</si>
  <si>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</si>
  <si>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</si>
  <si>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</si>
  <si>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</si>
  <si>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</si>
  <si>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</si>
  <si>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</si>
  <si>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</si>
  <si>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</si>
  <si>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</si>
  <si>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</si>
  <si>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кількість груп централізованого господарського обслуговування</t>
  </si>
  <si>
    <t>з них штатних одиниць спеціалістів</t>
  </si>
  <si>
    <t>кількість центрів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</si>
  <si>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</si>
  <si>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</si>
  <si>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</si>
  <si>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</si>
  <si>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</si>
  <si>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</si>
  <si>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</si>
  <si>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</si>
  <si>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</si>
  <si>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</si>
  <si>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</si>
  <si>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</si>
  <si>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</si>
  <si>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</si>
  <si>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</si>
  <si>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</si>
  <si>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</si>
  <si>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</si>
  <si>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</si>
  <si>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Начальник Управління освіти Ніжинської міської ради Чернігівської обл.</t>
  </si>
  <si>
    <t>Валентина ГРАДОБИК</t>
  </si>
  <si>
    <t>обсяг капітальних видатків</t>
  </si>
  <si>
    <t>грн</t>
  </si>
  <si>
    <t>додаток 6 рішення сесії</t>
  </si>
  <si>
    <t>кількість капітальних видатків</t>
  </si>
  <si>
    <t>внутрішній облік</t>
  </si>
  <si>
    <t>середні витрати на капітальні видатки</t>
  </si>
  <si>
    <t>рівень виконання капітальних видатків</t>
  </si>
  <si>
    <t>бюджетної програми місцевого бюджету на 2022  рік</t>
  </si>
  <si>
    <t>Забезпечення виконання капітальних видатків</t>
  </si>
  <si>
    <t>Начальник фінансового управління Ніжинської міської ради</t>
  </si>
  <si>
    <t>Людмила ПИСАРЕНКО</t>
  </si>
  <si>
    <t xml:space="preserve">кількість особових рахунків, які обслуговує 1 працівник </t>
  </si>
  <si>
    <t>кількість штатних одиниць спеціалістів централізованої бухгалтерії</t>
  </si>
  <si>
    <t>кількість ставок (штатних одиниць) групи по централізованому господарському обслуговуванню</t>
  </si>
  <si>
    <t>кількість штатних одиниць центру інформаційних технологій</t>
  </si>
  <si>
    <t>розрахунок (кількість закладів, які обслуовує централізована бухгалтерія / кількість штатних одиниць спеціалістів)</t>
  </si>
  <si>
    <t>розрахунок (кількість особових рахунків/кількість штатних одиниць спеціалістів)</t>
  </si>
  <si>
    <t>розрахунок (кількість закладів,які обслуговує центр інформаційних технологій/кількість штатних одиниць центру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</si>
  <si>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21.12.2021р. №7-18/2021, Рішення виконавчого комітету від 23.06.2022 р. №151, Рішення виконавчого комітету від 03.08.2022р. № 224, Рішення виконавчого комітету від 15.09.2022р. № 283, Рішення виконавчого комітету від 20.10.2022р. № 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</si>
</sst>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0"/>
  <sheetViews>
    <sheetView tabSelected="1" view="pageBreakPreview" zoomScale="70" zoomScaleNormal="70" zoomScaleSheetLayoutView="70" workbookViewId="0">
      <selection activeCell="A108" sqref="A108:H10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26" t="s">
        <v>35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85" t="s">
        <v>73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27" t="s">
        <v>74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29" t="s">
        <v>20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31">
        <v>44866</v>
      </c>
      <c r="AP7" s="132"/>
      <c r="AQ7" s="132"/>
      <c r="AR7" s="132"/>
      <c r="AS7" s="132"/>
      <c r="AT7" s="132"/>
      <c r="AU7" s="132"/>
      <c r="AV7" s="9" t="s">
        <v>63</v>
      </c>
      <c r="AW7" s="93">
        <v>126</v>
      </c>
      <c r="AX7" s="132"/>
      <c r="AY7" s="132"/>
      <c r="AZ7" s="132"/>
      <c r="BA7" s="132"/>
      <c r="BB7" s="132"/>
      <c r="BC7" s="132"/>
      <c r="BD7" s="132"/>
      <c r="BE7" s="132"/>
      <c r="BF7" s="132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7" ht="15.75" customHeight="1" x14ac:dyDescent="0.25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7" ht="15.75" customHeight="1" x14ac:dyDescent="0.25">
      <c r="A11" s="125" t="s">
        <v>122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7" ht="6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7" s="4" customFormat="1" ht="14.25" customHeight="1" x14ac:dyDescent="0.25">
      <c r="A13" s="16" t="s">
        <v>53</v>
      </c>
      <c r="B13" s="117" t="s">
        <v>72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7"/>
      <c r="N13" s="124" t="s">
        <v>74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18"/>
      <c r="AU13" s="117" t="s">
        <v>76</v>
      </c>
      <c r="AV13" s="118"/>
      <c r="AW13" s="118"/>
      <c r="AX13" s="118"/>
      <c r="AY13" s="118"/>
      <c r="AZ13" s="118"/>
      <c r="BA13" s="118"/>
      <c r="BB13" s="1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2"/>
    </row>
    <row r="14" spans="1:77" s="4" customFormat="1" ht="24" customHeight="1" x14ac:dyDescent="0.25">
      <c r="A14" s="19"/>
      <c r="B14" s="119" t="s">
        <v>56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9"/>
      <c r="AU14" s="119" t="s">
        <v>55</v>
      </c>
      <c r="AV14" s="119"/>
      <c r="AW14" s="119"/>
      <c r="AX14" s="119"/>
      <c r="AY14" s="119"/>
      <c r="AZ14" s="119"/>
      <c r="BA14" s="119"/>
      <c r="BB14" s="1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3"/>
    </row>
    <row r="15" spans="1:77" s="4" customForma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1"/>
      <c r="BF15" s="21"/>
      <c r="BG15" s="21"/>
      <c r="BH15" s="21"/>
      <c r="BI15" s="21"/>
      <c r="BJ15" s="21"/>
      <c r="BK15" s="21"/>
      <c r="BL15" s="21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7" s="4" customFormat="1" ht="13.95" customHeight="1" x14ac:dyDescent="0.25">
      <c r="A16" s="22" t="s">
        <v>4</v>
      </c>
      <c r="B16" s="117" t="s">
        <v>78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7"/>
      <c r="N16" s="124" t="s">
        <v>74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18"/>
      <c r="AU16" s="117" t="s">
        <v>76</v>
      </c>
      <c r="AV16" s="118"/>
      <c r="AW16" s="118"/>
      <c r="AX16" s="118"/>
      <c r="AY16" s="118"/>
      <c r="AZ16" s="118"/>
      <c r="BA16" s="118"/>
      <c r="BB16" s="11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  <c r="BX16" s="20"/>
    </row>
    <row r="17" spans="1:79" s="4" customFormat="1" ht="24" customHeight="1" x14ac:dyDescent="0.25">
      <c r="A17" s="26"/>
      <c r="B17" s="119" t="s">
        <v>56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9"/>
      <c r="AU17" s="119" t="s">
        <v>55</v>
      </c>
      <c r="AV17" s="119"/>
      <c r="AW17" s="119"/>
      <c r="AX17" s="119"/>
      <c r="AY17" s="119"/>
      <c r="AZ17" s="119"/>
      <c r="BA17" s="119"/>
      <c r="BB17" s="119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  <c r="BX17" s="20"/>
    </row>
    <row r="18" spans="1:79" s="4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9" s="4" customFormat="1" ht="14.25" customHeight="1" x14ac:dyDescent="0.25">
      <c r="A19" s="16" t="s">
        <v>54</v>
      </c>
      <c r="B19" s="117" t="s">
        <v>108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20"/>
      <c r="N19" s="117" t="s">
        <v>110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3"/>
      <c r="AA19" s="117" t="s">
        <v>111</v>
      </c>
      <c r="AB19" s="118"/>
      <c r="AC19" s="118"/>
      <c r="AD19" s="118"/>
      <c r="AE19" s="118"/>
      <c r="AF19" s="118"/>
      <c r="AG19" s="118"/>
      <c r="AH19" s="118"/>
      <c r="AI19" s="118"/>
      <c r="AJ19" s="23"/>
      <c r="AK19" s="123" t="s">
        <v>109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3"/>
      <c r="BE19" s="117" t="s">
        <v>77</v>
      </c>
      <c r="BF19" s="118"/>
      <c r="BG19" s="118"/>
      <c r="BH19" s="118"/>
      <c r="BI19" s="118"/>
      <c r="BJ19" s="118"/>
      <c r="BK19" s="118"/>
      <c r="BL19" s="11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5"/>
      <c r="BZ19" s="5"/>
      <c r="CA19" s="5"/>
    </row>
    <row r="20" spans="1:79" s="4" customFormat="1" ht="25.5" customHeight="1" x14ac:dyDescent="0.25">
      <c r="A20" s="20"/>
      <c r="B20" s="119" t="s">
        <v>56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20"/>
      <c r="N20" s="119" t="s">
        <v>57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7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7"/>
      <c r="AK20" s="121" t="s">
        <v>59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7"/>
      <c r="BE20" s="119" t="s">
        <v>60</v>
      </c>
      <c r="BF20" s="119"/>
      <c r="BG20" s="119"/>
      <c r="BH20" s="119"/>
      <c r="BI20" s="119"/>
      <c r="BJ20" s="119"/>
      <c r="BK20" s="119"/>
      <c r="BL20" s="11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6"/>
      <c r="BZ20" s="6"/>
      <c r="CA20" s="6"/>
    </row>
    <row r="21" spans="1:79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6999700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f>4381700+935000+463000+250000+400000+515000</f>
        <v>6944700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9" ht="24.9" customHeight="1" x14ac:dyDescent="0.25">
      <c r="A23" s="61" t="s">
        <v>22</v>
      </c>
      <c r="B23" s="61"/>
      <c r="C23" s="61"/>
      <c r="D23" s="61"/>
      <c r="E23" s="61"/>
      <c r="F23" s="61"/>
      <c r="G23" s="61"/>
      <c r="H23" s="61"/>
      <c r="I23" s="115">
        <f>AK57</f>
        <v>55000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61" t="s">
        <v>24</v>
      </c>
      <c r="U23" s="61"/>
      <c r="V23" s="61"/>
      <c r="W23" s="61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2"/>
      <c r="AQ23" s="32"/>
      <c r="AR23" s="3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  <c r="BE23" s="32"/>
      <c r="BF23" s="32"/>
      <c r="BG23" s="32"/>
      <c r="BH23" s="32"/>
      <c r="BI23" s="32"/>
      <c r="BJ23" s="29"/>
      <c r="BK23" s="29"/>
      <c r="BL23" s="2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9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48"/>
      <c r="U24" s="48"/>
      <c r="V24" s="48"/>
      <c r="W24" s="48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2"/>
      <c r="AQ24" s="32"/>
      <c r="AR24" s="3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2"/>
      <c r="BE24" s="32"/>
      <c r="BF24" s="32"/>
      <c r="BG24" s="32"/>
      <c r="BH24" s="32"/>
      <c r="BI24" s="32"/>
      <c r="BJ24" s="29"/>
      <c r="BK24" s="29"/>
      <c r="BL24" s="2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9" ht="15.75" customHeight="1" x14ac:dyDescent="0.25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9" ht="82.5" customHeight="1" x14ac:dyDescent="0.25">
      <c r="A26" s="113" t="s">
        <v>133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9" ht="12.75" customHeight="1" x14ac:dyDescent="0.25">
      <c r="A27" s="34" t="s">
        <v>112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9" ht="15.75" customHeight="1" x14ac:dyDescent="0.25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9" ht="27.75" customHeight="1" x14ac:dyDescent="0.25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9" ht="10.5" hidden="1" customHeight="1" x14ac:dyDescent="0.25">
      <c r="A31" s="50" t="s">
        <v>33</v>
      </c>
      <c r="B31" s="50"/>
      <c r="C31" s="50"/>
      <c r="D31" s="50"/>
      <c r="E31" s="50"/>
      <c r="F31" s="5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A31" s="1" t="s">
        <v>49</v>
      </c>
    </row>
    <row r="32" spans="1:79" ht="13.2" customHeight="1" x14ac:dyDescent="0.25">
      <c r="A32" s="50">
        <v>1</v>
      </c>
      <c r="B32" s="50"/>
      <c r="C32" s="50"/>
      <c r="D32" s="50"/>
      <c r="E32" s="50"/>
      <c r="F32" s="50"/>
      <c r="G32" s="81" t="s">
        <v>83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CA32" s="1" t="s">
        <v>48</v>
      </c>
    </row>
    <row r="33" spans="1:79" ht="13.2" customHeight="1" x14ac:dyDescent="0.25">
      <c r="A33" s="50">
        <v>2</v>
      </c>
      <c r="B33" s="50"/>
      <c r="C33" s="50"/>
      <c r="D33" s="50"/>
      <c r="E33" s="50"/>
      <c r="F33" s="50"/>
      <c r="G33" s="81" t="s">
        <v>84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9" ht="13.2" customHeight="1" x14ac:dyDescent="0.25">
      <c r="A34" s="50">
        <v>3</v>
      </c>
      <c r="B34" s="50"/>
      <c r="C34" s="50"/>
      <c r="D34" s="50"/>
      <c r="E34" s="50"/>
      <c r="F34" s="50"/>
      <c r="G34" s="81" t="s">
        <v>85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9" ht="12.7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9" ht="15.9" customHeight="1" x14ac:dyDescent="0.25">
      <c r="A36" s="61" t="s">
        <v>38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9" ht="31.2" customHeight="1" x14ac:dyDescent="0.25">
      <c r="A37" s="113" t="s">
        <v>107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9" ht="12.7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9" ht="15.75" customHeight="1" x14ac:dyDescent="0.25">
      <c r="A39" s="61" t="s">
        <v>39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9" ht="27.75" customHeight="1" x14ac:dyDescent="0.25">
      <c r="A40" s="109" t="s">
        <v>28</v>
      </c>
      <c r="B40" s="109"/>
      <c r="C40" s="109"/>
      <c r="D40" s="109"/>
      <c r="E40" s="109"/>
      <c r="F40" s="109"/>
      <c r="G40" s="110" t="s">
        <v>25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9" ht="15.6" hidden="1" x14ac:dyDescent="0.25">
      <c r="A41" s="49">
        <v>1</v>
      </c>
      <c r="B41" s="49"/>
      <c r="C41" s="49"/>
      <c r="D41" s="49"/>
      <c r="E41" s="49"/>
      <c r="F41" s="49"/>
      <c r="G41" s="110">
        <v>2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9" ht="10.5" hidden="1" customHeight="1" x14ac:dyDescent="0.25">
      <c r="A42" s="50" t="s">
        <v>6</v>
      </c>
      <c r="B42" s="50"/>
      <c r="C42" s="50"/>
      <c r="D42" s="50"/>
      <c r="E42" s="50"/>
      <c r="F42" s="50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CA42" s="1" t="s">
        <v>11</v>
      </c>
    </row>
    <row r="43" spans="1:79" ht="13.2" customHeight="1" x14ac:dyDescent="0.25">
      <c r="A43" s="50">
        <v>1</v>
      </c>
      <c r="B43" s="50"/>
      <c r="C43" s="50"/>
      <c r="D43" s="50"/>
      <c r="E43" s="50"/>
      <c r="F43" s="50"/>
      <c r="G43" s="81" t="s">
        <v>86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1" t="s">
        <v>12</v>
      </c>
    </row>
    <row r="44" spans="1:79" ht="13.2" customHeight="1" x14ac:dyDescent="0.25">
      <c r="A44" s="50">
        <v>2</v>
      </c>
      <c r="B44" s="50"/>
      <c r="C44" s="50"/>
      <c r="D44" s="50"/>
      <c r="E44" s="50"/>
      <c r="F44" s="50"/>
      <c r="G44" s="81" t="s">
        <v>87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9" ht="13.2" customHeight="1" x14ac:dyDescent="0.25">
      <c r="A45" s="50">
        <v>3</v>
      </c>
      <c r="B45" s="50"/>
      <c r="C45" s="50"/>
      <c r="D45" s="50"/>
      <c r="E45" s="50"/>
      <c r="F45" s="50"/>
      <c r="G45" s="81" t="s">
        <v>88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3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9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9" ht="15.75" customHeight="1" x14ac:dyDescent="0.25">
      <c r="A47" s="61" t="s">
        <v>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9" ht="15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39"/>
      <c r="BB48" s="39"/>
      <c r="BC48" s="39"/>
      <c r="BD48" s="39"/>
      <c r="BE48" s="39"/>
      <c r="BF48" s="39"/>
      <c r="BG48" s="39"/>
      <c r="BH48" s="39"/>
      <c r="BI48" s="40"/>
      <c r="BJ48" s="40"/>
      <c r="BK48" s="40"/>
      <c r="BL48" s="40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9" ht="15.9" customHeight="1" x14ac:dyDescent="0.25">
      <c r="A49" s="49" t="s">
        <v>28</v>
      </c>
      <c r="B49" s="49"/>
      <c r="C49" s="49"/>
      <c r="D49" s="99" t="s">
        <v>26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49" t="s">
        <v>29</v>
      </c>
      <c r="AD49" s="49"/>
      <c r="AE49" s="49"/>
      <c r="AF49" s="49"/>
      <c r="AG49" s="49"/>
      <c r="AH49" s="49"/>
      <c r="AI49" s="49"/>
      <c r="AJ49" s="49"/>
      <c r="AK49" s="49" t="s">
        <v>30</v>
      </c>
      <c r="AL49" s="49"/>
      <c r="AM49" s="49"/>
      <c r="AN49" s="49"/>
      <c r="AO49" s="49"/>
      <c r="AP49" s="49"/>
      <c r="AQ49" s="49"/>
      <c r="AR49" s="49"/>
      <c r="AS49" s="49" t="s">
        <v>27</v>
      </c>
      <c r="AT49" s="49"/>
      <c r="AU49" s="49"/>
      <c r="AV49" s="49"/>
      <c r="AW49" s="49"/>
      <c r="AX49" s="49"/>
      <c r="AY49" s="49"/>
      <c r="AZ49" s="49"/>
      <c r="BA49" s="41"/>
      <c r="BB49" s="41"/>
      <c r="BC49" s="41"/>
      <c r="BD49" s="41"/>
      <c r="BE49" s="41"/>
      <c r="BF49" s="41"/>
      <c r="BG49" s="41"/>
      <c r="BH49" s="41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9" ht="29.1" customHeight="1" x14ac:dyDescent="0.25">
      <c r="A50" s="49"/>
      <c r="B50" s="49"/>
      <c r="C50" s="49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1"/>
      <c r="BB50" s="41"/>
      <c r="BC50" s="41"/>
      <c r="BD50" s="41"/>
      <c r="BE50" s="41"/>
      <c r="BF50" s="41"/>
      <c r="BG50" s="41"/>
      <c r="BH50" s="41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9" ht="15.6" x14ac:dyDescent="0.25">
      <c r="A51" s="49">
        <v>1</v>
      </c>
      <c r="B51" s="49"/>
      <c r="C51" s="49"/>
      <c r="D51" s="62">
        <v>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9">
        <v>3</v>
      </c>
      <c r="AD51" s="49"/>
      <c r="AE51" s="49"/>
      <c r="AF51" s="49"/>
      <c r="AG51" s="49"/>
      <c r="AH51" s="49"/>
      <c r="AI51" s="49"/>
      <c r="AJ51" s="49"/>
      <c r="AK51" s="49">
        <v>4</v>
      </c>
      <c r="AL51" s="49"/>
      <c r="AM51" s="49"/>
      <c r="AN51" s="49"/>
      <c r="AO51" s="49"/>
      <c r="AP51" s="49"/>
      <c r="AQ51" s="49"/>
      <c r="AR51" s="49"/>
      <c r="AS51" s="49">
        <v>5</v>
      </c>
      <c r="AT51" s="49"/>
      <c r="AU51" s="49"/>
      <c r="AV51" s="49"/>
      <c r="AW51" s="49"/>
      <c r="AX51" s="49"/>
      <c r="AY51" s="49"/>
      <c r="AZ51" s="49"/>
      <c r="BA51" s="41"/>
      <c r="BB51" s="41"/>
      <c r="BC51" s="41"/>
      <c r="BD51" s="41"/>
      <c r="BE51" s="41"/>
      <c r="BF51" s="41"/>
      <c r="BG51" s="41"/>
      <c r="BH51" s="41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9" s="7" customFormat="1" ht="12.75" hidden="1" customHeight="1" x14ac:dyDescent="0.25">
      <c r="A52" s="50" t="s">
        <v>6</v>
      </c>
      <c r="B52" s="50"/>
      <c r="C52" s="50"/>
      <c r="D52" s="78" t="s">
        <v>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8" t="s">
        <v>8</v>
      </c>
      <c r="AD52" s="68"/>
      <c r="AE52" s="68"/>
      <c r="AF52" s="68"/>
      <c r="AG52" s="68"/>
      <c r="AH52" s="68"/>
      <c r="AI52" s="68"/>
      <c r="AJ52" s="68"/>
      <c r="AK52" s="68" t="s">
        <v>9</v>
      </c>
      <c r="AL52" s="68"/>
      <c r="AM52" s="68"/>
      <c r="AN52" s="68"/>
      <c r="AO52" s="68"/>
      <c r="AP52" s="68"/>
      <c r="AQ52" s="68"/>
      <c r="AR52" s="68"/>
      <c r="AS52" s="54" t="s">
        <v>10</v>
      </c>
      <c r="AT52" s="68"/>
      <c r="AU52" s="68"/>
      <c r="AV52" s="68"/>
      <c r="AW52" s="68"/>
      <c r="AX52" s="68"/>
      <c r="AY52" s="68"/>
      <c r="AZ52" s="68"/>
      <c r="BA52" s="42"/>
      <c r="BB52" s="43"/>
      <c r="BC52" s="43"/>
      <c r="BD52" s="43"/>
      <c r="BE52" s="43"/>
      <c r="BF52" s="43"/>
      <c r="BG52" s="43"/>
      <c r="BH52" s="43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CA52" s="7" t="s">
        <v>13</v>
      </c>
    </row>
    <row r="53" spans="1:79" ht="26.4" customHeight="1" x14ac:dyDescent="0.25">
      <c r="A53" s="50">
        <v>1</v>
      </c>
      <c r="B53" s="50"/>
      <c r="C53" s="50"/>
      <c r="D53" s="81" t="s">
        <v>87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55">
        <f>1574600+279300+290000+150000+160000</f>
        <v>2453900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2453900</v>
      </c>
      <c r="AT53" s="55"/>
      <c r="AU53" s="55"/>
      <c r="AV53" s="55"/>
      <c r="AW53" s="55"/>
      <c r="AX53" s="55"/>
      <c r="AY53" s="55"/>
      <c r="AZ53" s="55"/>
      <c r="BA53" s="45"/>
      <c r="BB53" s="45"/>
      <c r="BC53" s="45"/>
      <c r="BD53" s="45"/>
      <c r="BE53" s="45"/>
      <c r="BF53" s="45"/>
      <c r="BG53" s="45"/>
      <c r="BH53" s="45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CA53" s="1" t="s">
        <v>14</v>
      </c>
    </row>
    <row r="54" spans="1:79" ht="26.4" customHeight="1" x14ac:dyDescent="0.25">
      <c r="A54" s="50">
        <v>2</v>
      </c>
      <c r="B54" s="50"/>
      <c r="C54" s="50"/>
      <c r="D54" s="81" t="s">
        <v>86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5">
        <f>2692800+650000+170000+400000+80000+355000</f>
        <v>4347800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4347800</v>
      </c>
      <c r="AT54" s="55"/>
      <c r="AU54" s="55"/>
      <c r="AV54" s="55"/>
      <c r="AW54" s="55"/>
      <c r="AX54" s="55"/>
      <c r="AY54" s="55"/>
      <c r="AZ54" s="55"/>
      <c r="BA54" s="45"/>
      <c r="BB54" s="45"/>
      <c r="BC54" s="45"/>
      <c r="BD54" s="45"/>
      <c r="BE54" s="45"/>
      <c r="BF54" s="45"/>
      <c r="BG54" s="45"/>
      <c r="BH54" s="45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9" ht="39.6" customHeight="1" x14ac:dyDescent="0.25">
      <c r="A55" s="50">
        <v>3</v>
      </c>
      <c r="B55" s="50"/>
      <c r="C55" s="50"/>
      <c r="D55" s="81" t="s">
        <v>89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55">
        <f>114300+5700+3000+20000</f>
        <v>143000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>AC55+AK55</f>
        <v>143000</v>
      </c>
      <c r="AT55" s="55"/>
      <c r="AU55" s="55"/>
      <c r="AV55" s="55"/>
      <c r="AW55" s="55"/>
      <c r="AX55" s="55"/>
      <c r="AY55" s="55"/>
      <c r="AZ55" s="55"/>
      <c r="BA55" s="45"/>
      <c r="BB55" s="45"/>
      <c r="BC55" s="45"/>
      <c r="BD55" s="45"/>
      <c r="BE55" s="45"/>
      <c r="BF55" s="45"/>
      <c r="BG55" s="45"/>
      <c r="BH55" s="45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9" ht="17.25" customHeight="1" x14ac:dyDescent="0.25">
      <c r="A56" s="50">
        <v>4</v>
      </c>
      <c r="B56" s="50"/>
      <c r="C56" s="50"/>
      <c r="D56" s="81" t="s">
        <v>123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55">
        <v>0</v>
      </c>
      <c r="AD56" s="55"/>
      <c r="AE56" s="55"/>
      <c r="AF56" s="55"/>
      <c r="AG56" s="55"/>
      <c r="AH56" s="55"/>
      <c r="AI56" s="55"/>
      <c r="AJ56" s="55"/>
      <c r="AK56" s="55">
        <f>450000-400000+5000</f>
        <v>55000</v>
      </c>
      <c r="AL56" s="55"/>
      <c r="AM56" s="55"/>
      <c r="AN56" s="55"/>
      <c r="AO56" s="55"/>
      <c r="AP56" s="55"/>
      <c r="AQ56" s="55"/>
      <c r="AR56" s="55"/>
      <c r="AS56" s="55">
        <f>AC56+AK56</f>
        <v>55000</v>
      </c>
      <c r="AT56" s="55"/>
      <c r="AU56" s="55"/>
      <c r="AV56" s="55"/>
      <c r="AW56" s="55"/>
      <c r="AX56" s="55"/>
      <c r="AY56" s="55"/>
      <c r="AZ56" s="55"/>
      <c r="BA56" s="45"/>
      <c r="BB56" s="45"/>
      <c r="BC56" s="45"/>
      <c r="BD56" s="45"/>
      <c r="BE56" s="45"/>
      <c r="BF56" s="45"/>
      <c r="BG56" s="45"/>
      <c r="BH56" s="45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9" s="7" customFormat="1" x14ac:dyDescent="0.25">
      <c r="A57" s="56"/>
      <c r="B57" s="56"/>
      <c r="C57" s="56"/>
      <c r="D57" s="106" t="s">
        <v>64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8"/>
      <c r="AC57" s="60">
        <f>AC55+AC54+AC53</f>
        <v>6944700</v>
      </c>
      <c r="AD57" s="60"/>
      <c r="AE57" s="60"/>
      <c r="AF57" s="60"/>
      <c r="AG57" s="60"/>
      <c r="AH57" s="60"/>
      <c r="AI57" s="60"/>
      <c r="AJ57" s="60"/>
      <c r="AK57" s="60">
        <f>SUM(AK53:AR56)</f>
        <v>55000</v>
      </c>
      <c r="AL57" s="60"/>
      <c r="AM57" s="60"/>
      <c r="AN57" s="60"/>
      <c r="AO57" s="60"/>
      <c r="AP57" s="60"/>
      <c r="AQ57" s="60"/>
      <c r="AR57" s="60"/>
      <c r="AS57" s="60">
        <f>AC57+AK57</f>
        <v>6999700</v>
      </c>
      <c r="AT57" s="60"/>
      <c r="AU57" s="60"/>
      <c r="AV57" s="60"/>
      <c r="AW57" s="60"/>
      <c r="AX57" s="60"/>
      <c r="AY57" s="60"/>
      <c r="AZ57" s="60"/>
      <c r="BA57" s="46"/>
      <c r="BB57" s="46"/>
      <c r="BC57" s="46"/>
      <c r="BD57" s="46"/>
      <c r="BE57" s="46"/>
      <c r="BF57" s="46"/>
      <c r="BG57" s="46"/>
      <c r="BH57" s="46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</row>
    <row r="58" spans="1:7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9" ht="15.75" customHeight="1" x14ac:dyDescent="0.25">
      <c r="A59" s="105" t="s">
        <v>42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9" ht="15" customHeight="1" x14ac:dyDescent="0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9" ht="15.9" customHeight="1" x14ac:dyDescent="0.25">
      <c r="A61" s="49" t="s">
        <v>28</v>
      </c>
      <c r="B61" s="49"/>
      <c r="C61" s="49"/>
      <c r="D61" s="99" t="s">
        <v>34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49" t="s">
        <v>29</v>
      </c>
      <c r="AC61" s="49"/>
      <c r="AD61" s="49"/>
      <c r="AE61" s="49"/>
      <c r="AF61" s="49"/>
      <c r="AG61" s="49"/>
      <c r="AH61" s="49"/>
      <c r="AI61" s="49"/>
      <c r="AJ61" s="49" t="s">
        <v>30</v>
      </c>
      <c r="AK61" s="49"/>
      <c r="AL61" s="49"/>
      <c r="AM61" s="49"/>
      <c r="AN61" s="49"/>
      <c r="AO61" s="49"/>
      <c r="AP61" s="49"/>
      <c r="AQ61" s="49"/>
      <c r="AR61" s="49" t="s">
        <v>27</v>
      </c>
      <c r="AS61" s="49"/>
      <c r="AT61" s="49"/>
      <c r="AU61" s="49"/>
      <c r="AV61" s="49"/>
      <c r="AW61" s="49"/>
      <c r="AX61" s="49"/>
      <c r="AY61" s="4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9" ht="29.1" customHeight="1" x14ac:dyDescent="0.25">
      <c r="A62" s="49"/>
      <c r="B62" s="49"/>
      <c r="C62" s="49"/>
      <c r="D62" s="102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9" ht="15.75" customHeight="1" x14ac:dyDescent="0.25">
      <c r="A63" s="49">
        <v>1</v>
      </c>
      <c r="B63" s="49"/>
      <c r="C63" s="49"/>
      <c r="D63" s="62">
        <v>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49">
        <v>3</v>
      </c>
      <c r="AC63" s="49"/>
      <c r="AD63" s="49"/>
      <c r="AE63" s="49"/>
      <c r="AF63" s="49"/>
      <c r="AG63" s="49"/>
      <c r="AH63" s="49"/>
      <c r="AI63" s="49"/>
      <c r="AJ63" s="49">
        <v>4</v>
      </c>
      <c r="AK63" s="49"/>
      <c r="AL63" s="49"/>
      <c r="AM63" s="49"/>
      <c r="AN63" s="49"/>
      <c r="AO63" s="49"/>
      <c r="AP63" s="49"/>
      <c r="AQ63" s="49"/>
      <c r="AR63" s="49">
        <v>5</v>
      </c>
      <c r="AS63" s="49"/>
      <c r="AT63" s="49"/>
      <c r="AU63" s="49"/>
      <c r="AV63" s="49"/>
      <c r="AW63" s="49"/>
      <c r="AX63" s="49"/>
      <c r="AY63" s="4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9" ht="12.75" hidden="1" customHeight="1" x14ac:dyDescent="0.25">
      <c r="A64" s="50" t="s">
        <v>6</v>
      </c>
      <c r="B64" s="50"/>
      <c r="C64" s="50"/>
      <c r="D64" s="65" t="s">
        <v>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68" t="s">
        <v>8</v>
      </c>
      <c r="AC64" s="68"/>
      <c r="AD64" s="68"/>
      <c r="AE64" s="68"/>
      <c r="AF64" s="68"/>
      <c r="AG64" s="68"/>
      <c r="AH64" s="68"/>
      <c r="AI64" s="68"/>
      <c r="AJ64" s="68" t="s">
        <v>9</v>
      </c>
      <c r="AK64" s="68"/>
      <c r="AL64" s="68"/>
      <c r="AM64" s="68"/>
      <c r="AN64" s="68"/>
      <c r="AO64" s="68"/>
      <c r="AP64" s="68"/>
      <c r="AQ64" s="68"/>
      <c r="AR64" s="68" t="s">
        <v>10</v>
      </c>
      <c r="AS64" s="68"/>
      <c r="AT64" s="68"/>
      <c r="AU64" s="68"/>
      <c r="AV64" s="68"/>
      <c r="AW64" s="68"/>
      <c r="AX64" s="68"/>
      <c r="AY64" s="68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CA64" s="1" t="s">
        <v>15</v>
      </c>
    </row>
    <row r="65" spans="1:79" s="7" customFormat="1" ht="12.75" customHeight="1" x14ac:dyDescent="0.25">
      <c r="A65" s="56"/>
      <c r="B65" s="56"/>
      <c r="C65" s="56"/>
      <c r="D65" s="57" t="s">
        <v>27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>
        <f>AB65+AJ65</f>
        <v>0</v>
      </c>
      <c r="AS65" s="60"/>
      <c r="AT65" s="60"/>
      <c r="AU65" s="60"/>
      <c r="AV65" s="60"/>
      <c r="AW65" s="60"/>
      <c r="AX65" s="60"/>
      <c r="AY65" s="60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CA65" s="7" t="s">
        <v>16</v>
      </c>
    </row>
    <row r="66" spans="1:7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9" ht="15.75" customHeight="1" x14ac:dyDescent="0.25">
      <c r="A67" s="61" t="s">
        <v>43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9" ht="30" customHeight="1" x14ac:dyDescent="0.25">
      <c r="A68" s="49" t="s">
        <v>28</v>
      </c>
      <c r="B68" s="49"/>
      <c r="C68" s="49"/>
      <c r="D68" s="49"/>
      <c r="E68" s="49"/>
      <c r="F68" s="49"/>
      <c r="G68" s="62" t="s">
        <v>44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9" t="s">
        <v>2</v>
      </c>
      <c r="AA68" s="49"/>
      <c r="AB68" s="49"/>
      <c r="AC68" s="49"/>
      <c r="AD68" s="49"/>
      <c r="AE68" s="49" t="s">
        <v>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62" t="s">
        <v>29</v>
      </c>
      <c r="AP68" s="63"/>
      <c r="AQ68" s="63"/>
      <c r="AR68" s="63"/>
      <c r="AS68" s="63"/>
      <c r="AT68" s="63"/>
      <c r="AU68" s="63"/>
      <c r="AV68" s="64"/>
      <c r="AW68" s="62" t="s">
        <v>30</v>
      </c>
      <c r="AX68" s="63"/>
      <c r="AY68" s="63"/>
      <c r="AZ68" s="63"/>
      <c r="BA68" s="63"/>
      <c r="BB68" s="63"/>
      <c r="BC68" s="63"/>
      <c r="BD68" s="64"/>
      <c r="BE68" s="62" t="s">
        <v>27</v>
      </c>
      <c r="BF68" s="63"/>
      <c r="BG68" s="63"/>
      <c r="BH68" s="63"/>
      <c r="BI68" s="63"/>
      <c r="BJ68" s="63"/>
      <c r="BK68" s="63"/>
      <c r="BL68" s="64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9" ht="15.75" customHeight="1" x14ac:dyDescent="0.25">
      <c r="A69" s="49">
        <v>1</v>
      </c>
      <c r="B69" s="49"/>
      <c r="C69" s="49"/>
      <c r="D69" s="49"/>
      <c r="E69" s="49"/>
      <c r="F69" s="49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9">
        <v>3</v>
      </c>
      <c r="AA69" s="49"/>
      <c r="AB69" s="49"/>
      <c r="AC69" s="49"/>
      <c r="AD69" s="49"/>
      <c r="AE69" s="49">
        <v>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5</v>
      </c>
      <c r="AP69" s="49"/>
      <c r="AQ69" s="49"/>
      <c r="AR69" s="49"/>
      <c r="AS69" s="49"/>
      <c r="AT69" s="49"/>
      <c r="AU69" s="49"/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>
        <v>7</v>
      </c>
      <c r="BF69" s="49"/>
      <c r="BG69" s="49"/>
      <c r="BH69" s="49"/>
      <c r="BI69" s="49"/>
      <c r="BJ69" s="49"/>
      <c r="BK69" s="49"/>
      <c r="BL69" s="4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9" ht="12.75" hidden="1" customHeight="1" x14ac:dyDescent="0.25">
      <c r="A70" s="50" t="s">
        <v>33</v>
      </c>
      <c r="B70" s="50"/>
      <c r="C70" s="50"/>
      <c r="D70" s="50"/>
      <c r="E70" s="50"/>
      <c r="F70" s="50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0" t="s">
        <v>19</v>
      </c>
      <c r="AA70" s="50"/>
      <c r="AB70" s="50"/>
      <c r="AC70" s="50"/>
      <c r="AD70" s="50"/>
      <c r="AE70" s="97" t="s">
        <v>32</v>
      </c>
      <c r="AF70" s="97"/>
      <c r="AG70" s="97"/>
      <c r="AH70" s="97"/>
      <c r="AI70" s="97"/>
      <c r="AJ70" s="97"/>
      <c r="AK70" s="97"/>
      <c r="AL70" s="97"/>
      <c r="AM70" s="97"/>
      <c r="AN70" s="65"/>
      <c r="AO70" s="68" t="s">
        <v>8</v>
      </c>
      <c r="AP70" s="68"/>
      <c r="AQ70" s="68"/>
      <c r="AR70" s="68"/>
      <c r="AS70" s="68"/>
      <c r="AT70" s="68"/>
      <c r="AU70" s="68"/>
      <c r="AV70" s="68"/>
      <c r="AW70" s="68" t="s">
        <v>31</v>
      </c>
      <c r="AX70" s="68"/>
      <c r="AY70" s="68"/>
      <c r="AZ70" s="68"/>
      <c r="BA70" s="68"/>
      <c r="BB70" s="68"/>
      <c r="BC70" s="68"/>
      <c r="BD70" s="68"/>
      <c r="BE70" s="68" t="s">
        <v>10</v>
      </c>
      <c r="BF70" s="68"/>
      <c r="BG70" s="68"/>
      <c r="BH70" s="68"/>
      <c r="BI70" s="68"/>
      <c r="BJ70" s="68"/>
      <c r="BK70" s="68"/>
      <c r="BL70" s="68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CA70" s="1" t="s">
        <v>17</v>
      </c>
    </row>
    <row r="71" spans="1:79" s="7" customFormat="1" ht="12.75" customHeight="1" x14ac:dyDescent="0.25">
      <c r="A71" s="56">
        <v>0</v>
      </c>
      <c r="B71" s="56"/>
      <c r="C71" s="56"/>
      <c r="D71" s="56"/>
      <c r="E71" s="56"/>
      <c r="F71" s="56"/>
      <c r="G71" s="74" t="s">
        <v>65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4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CA71" s="7" t="s">
        <v>18</v>
      </c>
    </row>
    <row r="72" spans="1:79" ht="13.2" customHeight="1" x14ac:dyDescent="0.25">
      <c r="A72" s="50">
        <v>1</v>
      </c>
      <c r="B72" s="50"/>
      <c r="C72" s="50"/>
      <c r="D72" s="50"/>
      <c r="E72" s="50"/>
      <c r="F72" s="50"/>
      <c r="G72" s="51" t="s">
        <v>90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66</v>
      </c>
      <c r="AA72" s="54"/>
      <c r="AB72" s="54"/>
      <c r="AC72" s="54"/>
      <c r="AD72" s="54"/>
      <c r="AE72" s="54" t="s">
        <v>80</v>
      </c>
      <c r="AF72" s="54"/>
      <c r="AG72" s="54"/>
      <c r="AH72" s="54"/>
      <c r="AI72" s="54"/>
      <c r="AJ72" s="54"/>
      <c r="AK72" s="54"/>
      <c r="AL72" s="54"/>
      <c r="AM72" s="54"/>
      <c r="AN72" s="73"/>
      <c r="AO72" s="55">
        <v>1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f t="shared" ref="BE72:BE97" si="0">AO72+AW72</f>
        <v>1</v>
      </c>
      <c r="BF72" s="55"/>
      <c r="BG72" s="55"/>
      <c r="BH72" s="55"/>
      <c r="BI72" s="55"/>
      <c r="BJ72" s="55"/>
      <c r="BK72" s="55"/>
      <c r="BL72" s="55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9" ht="26.4" customHeight="1" x14ac:dyDescent="0.25">
      <c r="A73" s="50">
        <v>2</v>
      </c>
      <c r="B73" s="50"/>
      <c r="C73" s="50"/>
      <c r="D73" s="50"/>
      <c r="E73" s="50"/>
      <c r="F73" s="50"/>
      <c r="G73" s="51" t="s">
        <v>127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66</v>
      </c>
      <c r="AA73" s="54"/>
      <c r="AB73" s="54"/>
      <c r="AC73" s="54"/>
      <c r="AD73" s="54"/>
      <c r="AE73" s="54" t="s">
        <v>67</v>
      </c>
      <c r="AF73" s="54"/>
      <c r="AG73" s="54"/>
      <c r="AH73" s="54"/>
      <c r="AI73" s="54"/>
      <c r="AJ73" s="54"/>
      <c r="AK73" s="54"/>
      <c r="AL73" s="54"/>
      <c r="AM73" s="54"/>
      <c r="AN73" s="73"/>
      <c r="AO73" s="55">
        <v>23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 t="shared" si="0"/>
        <v>23</v>
      </c>
      <c r="BF73" s="55"/>
      <c r="BG73" s="55"/>
      <c r="BH73" s="55"/>
      <c r="BI73" s="55"/>
      <c r="BJ73" s="55"/>
      <c r="BK73" s="55"/>
      <c r="BL73" s="55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9" ht="13.2" customHeight="1" x14ac:dyDescent="0.25">
      <c r="A74" s="50">
        <v>3</v>
      </c>
      <c r="B74" s="50"/>
      <c r="C74" s="50"/>
      <c r="D74" s="50"/>
      <c r="E74" s="50"/>
      <c r="F74" s="50"/>
      <c r="G74" s="51" t="s">
        <v>91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66</v>
      </c>
      <c r="AA74" s="54"/>
      <c r="AB74" s="54"/>
      <c r="AC74" s="54"/>
      <c r="AD74" s="54"/>
      <c r="AE74" s="54" t="s">
        <v>80</v>
      </c>
      <c r="AF74" s="54"/>
      <c r="AG74" s="54"/>
      <c r="AH74" s="54"/>
      <c r="AI74" s="54"/>
      <c r="AJ74" s="54"/>
      <c r="AK74" s="54"/>
      <c r="AL74" s="54"/>
      <c r="AM74" s="54"/>
      <c r="AN74" s="73"/>
      <c r="AO74" s="55">
        <v>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f t="shared" si="0"/>
        <v>1</v>
      </c>
      <c r="BF74" s="55"/>
      <c r="BG74" s="55"/>
      <c r="BH74" s="55"/>
      <c r="BI74" s="55"/>
      <c r="BJ74" s="55"/>
      <c r="BK74" s="55"/>
      <c r="BL74" s="55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9" ht="26.4" customHeight="1" x14ac:dyDescent="0.25">
      <c r="A75" s="50">
        <v>4</v>
      </c>
      <c r="B75" s="50"/>
      <c r="C75" s="50"/>
      <c r="D75" s="50"/>
      <c r="E75" s="50"/>
      <c r="F75" s="50"/>
      <c r="G75" s="75" t="s">
        <v>128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54" t="s">
        <v>66</v>
      </c>
      <c r="AA75" s="54"/>
      <c r="AB75" s="54"/>
      <c r="AC75" s="54"/>
      <c r="AD75" s="54"/>
      <c r="AE75" s="54" t="s">
        <v>67</v>
      </c>
      <c r="AF75" s="54"/>
      <c r="AG75" s="54"/>
      <c r="AH75" s="54"/>
      <c r="AI75" s="54"/>
      <c r="AJ75" s="54"/>
      <c r="AK75" s="54"/>
      <c r="AL75" s="54"/>
      <c r="AM75" s="54"/>
      <c r="AN75" s="73"/>
      <c r="AO75" s="55">
        <v>13.5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f t="shared" si="0"/>
        <v>13.5</v>
      </c>
      <c r="BF75" s="55"/>
      <c r="BG75" s="55"/>
      <c r="BH75" s="55"/>
      <c r="BI75" s="55"/>
      <c r="BJ75" s="55"/>
      <c r="BK75" s="55"/>
      <c r="BL75" s="55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9" ht="13.2" customHeight="1" x14ac:dyDescent="0.25">
      <c r="A76" s="50">
        <v>5</v>
      </c>
      <c r="B76" s="50"/>
      <c r="C76" s="50"/>
      <c r="D76" s="50"/>
      <c r="E76" s="50"/>
      <c r="F76" s="50"/>
      <c r="G76" s="75" t="s">
        <v>92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54" t="s">
        <v>66</v>
      </c>
      <c r="AA76" s="54"/>
      <c r="AB76" s="54"/>
      <c r="AC76" s="54"/>
      <c r="AD76" s="54"/>
      <c r="AE76" s="54" t="s">
        <v>67</v>
      </c>
      <c r="AF76" s="54"/>
      <c r="AG76" s="54"/>
      <c r="AH76" s="54"/>
      <c r="AI76" s="54"/>
      <c r="AJ76" s="54"/>
      <c r="AK76" s="54"/>
      <c r="AL76" s="54"/>
      <c r="AM76" s="54"/>
      <c r="AN76" s="73"/>
      <c r="AO76" s="55">
        <v>4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f t="shared" si="0"/>
        <v>4</v>
      </c>
      <c r="BF76" s="55"/>
      <c r="BG76" s="55"/>
      <c r="BH76" s="55"/>
      <c r="BI76" s="55"/>
      <c r="BJ76" s="55"/>
      <c r="BK76" s="55"/>
      <c r="BL76" s="55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9" ht="13.2" customHeight="1" x14ac:dyDescent="0.25">
      <c r="A77" s="50">
        <v>6</v>
      </c>
      <c r="B77" s="50"/>
      <c r="C77" s="50"/>
      <c r="D77" s="50"/>
      <c r="E77" s="50"/>
      <c r="F77" s="50"/>
      <c r="G77" s="75" t="s">
        <v>93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54" t="s">
        <v>66</v>
      </c>
      <c r="AA77" s="54"/>
      <c r="AB77" s="54"/>
      <c r="AC77" s="54"/>
      <c r="AD77" s="54"/>
      <c r="AE77" s="54" t="s">
        <v>80</v>
      </c>
      <c r="AF77" s="54"/>
      <c r="AG77" s="54"/>
      <c r="AH77" s="54"/>
      <c r="AI77" s="54"/>
      <c r="AJ77" s="54"/>
      <c r="AK77" s="54"/>
      <c r="AL77" s="54"/>
      <c r="AM77" s="54"/>
      <c r="AN77" s="73"/>
      <c r="AO77" s="55">
        <v>1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f t="shared" si="0"/>
        <v>1</v>
      </c>
      <c r="BF77" s="55"/>
      <c r="BG77" s="55"/>
      <c r="BH77" s="55"/>
      <c r="BI77" s="55"/>
      <c r="BJ77" s="55"/>
      <c r="BK77" s="55"/>
      <c r="BL77" s="55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9" ht="26.4" customHeight="1" x14ac:dyDescent="0.25">
      <c r="A78" s="50">
        <v>7</v>
      </c>
      <c r="B78" s="50"/>
      <c r="C78" s="50"/>
      <c r="D78" s="50"/>
      <c r="E78" s="50"/>
      <c r="F78" s="50"/>
      <c r="G78" s="75" t="s">
        <v>129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54" t="s">
        <v>66</v>
      </c>
      <c r="AA78" s="54"/>
      <c r="AB78" s="54"/>
      <c r="AC78" s="54"/>
      <c r="AD78" s="54"/>
      <c r="AE78" s="54" t="s">
        <v>67</v>
      </c>
      <c r="AF78" s="54"/>
      <c r="AG78" s="54"/>
      <c r="AH78" s="54"/>
      <c r="AI78" s="54"/>
      <c r="AJ78" s="54"/>
      <c r="AK78" s="54"/>
      <c r="AL78" s="54"/>
      <c r="AM78" s="54"/>
      <c r="AN78" s="73"/>
      <c r="AO78" s="55">
        <v>1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si="0"/>
        <v>1</v>
      </c>
      <c r="BF78" s="55"/>
      <c r="BG78" s="55"/>
      <c r="BH78" s="55"/>
      <c r="BI78" s="55"/>
      <c r="BJ78" s="55"/>
      <c r="BK78" s="55"/>
      <c r="BL78" s="55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9" ht="15" customHeight="1" x14ac:dyDescent="0.25">
      <c r="A79" s="50">
        <v>8</v>
      </c>
      <c r="B79" s="50"/>
      <c r="C79" s="50"/>
      <c r="D79" s="50"/>
      <c r="E79" s="50"/>
      <c r="F79" s="50"/>
      <c r="G79" s="51" t="s">
        <v>115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116</v>
      </c>
      <c r="AA79" s="54"/>
      <c r="AB79" s="54"/>
      <c r="AC79" s="54"/>
      <c r="AD79" s="54"/>
      <c r="AE79" s="54" t="s">
        <v>117</v>
      </c>
      <c r="AF79" s="54"/>
      <c r="AG79" s="54"/>
      <c r="AH79" s="54"/>
      <c r="AI79" s="54"/>
      <c r="AJ79" s="54"/>
      <c r="AK79" s="54"/>
      <c r="AL79" s="54"/>
      <c r="AM79" s="54"/>
      <c r="AN79" s="73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f>450000-400000+5000</f>
        <v>55000</v>
      </c>
      <c r="AX79" s="55"/>
      <c r="AY79" s="55"/>
      <c r="AZ79" s="55"/>
      <c r="BA79" s="55"/>
      <c r="BB79" s="55"/>
      <c r="BC79" s="55"/>
      <c r="BD79" s="55"/>
      <c r="BE79" s="55">
        <f t="shared" ref="BE79" si="1">AO79+AW79</f>
        <v>55000</v>
      </c>
      <c r="BF79" s="55"/>
      <c r="BG79" s="55"/>
      <c r="BH79" s="55"/>
      <c r="BI79" s="55"/>
      <c r="BJ79" s="55"/>
      <c r="BK79" s="55"/>
      <c r="BL79" s="55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9" s="7" customFormat="1" ht="12.75" customHeight="1" x14ac:dyDescent="0.25">
      <c r="A80" s="56">
        <v>0</v>
      </c>
      <c r="B80" s="56"/>
      <c r="C80" s="56"/>
      <c r="D80" s="56"/>
      <c r="E80" s="56"/>
      <c r="F80" s="56"/>
      <c r="G80" s="69" t="s">
        <v>68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4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>
        <f t="shared" si="0"/>
        <v>0</v>
      </c>
      <c r="BF80" s="60"/>
      <c r="BG80" s="60"/>
      <c r="BH80" s="60"/>
      <c r="BI80" s="60"/>
      <c r="BJ80" s="60"/>
      <c r="BK80" s="60"/>
      <c r="BL80" s="60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</row>
    <row r="81" spans="1:76" ht="26.4" customHeight="1" x14ac:dyDescent="0.25">
      <c r="A81" s="50">
        <v>9</v>
      </c>
      <c r="B81" s="50"/>
      <c r="C81" s="50"/>
      <c r="D81" s="50"/>
      <c r="E81" s="50"/>
      <c r="F81" s="50"/>
      <c r="G81" s="51" t="s">
        <v>94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 t="s">
        <v>66</v>
      </c>
      <c r="AA81" s="54"/>
      <c r="AB81" s="54"/>
      <c r="AC81" s="54"/>
      <c r="AD81" s="54"/>
      <c r="AE81" s="54" t="s">
        <v>80</v>
      </c>
      <c r="AF81" s="54"/>
      <c r="AG81" s="54"/>
      <c r="AH81" s="54"/>
      <c r="AI81" s="54"/>
      <c r="AJ81" s="54"/>
      <c r="AK81" s="54"/>
      <c r="AL81" s="54"/>
      <c r="AM81" s="54"/>
      <c r="AN81" s="73"/>
      <c r="AO81" s="55">
        <v>40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 t="shared" si="0"/>
        <v>40</v>
      </c>
      <c r="BF81" s="55"/>
      <c r="BG81" s="55"/>
      <c r="BH81" s="55"/>
      <c r="BI81" s="55"/>
      <c r="BJ81" s="55"/>
      <c r="BK81" s="55"/>
      <c r="BL81" s="55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2" customHeight="1" x14ac:dyDescent="0.25">
      <c r="A82" s="50">
        <v>10</v>
      </c>
      <c r="B82" s="50"/>
      <c r="C82" s="50"/>
      <c r="D82" s="50"/>
      <c r="E82" s="50"/>
      <c r="F82" s="50"/>
      <c r="G82" s="51" t="s">
        <v>95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66</v>
      </c>
      <c r="AA82" s="54"/>
      <c r="AB82" s="54"/>
      <c r="AC82" s="54"/>
      <c r="AD82" s="54"/>
      <c r="AE82" s="51" t="s">
        <v>81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5">
        <f>1308+63+41</f>
        <v>1412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f t="shared" si="0"/>
        <v>1412</v>
      </c>
      <c r="BF82" s="55"/>
      <c r="BG82" s="55"/>
      <c r="BH82" s="55"/>
      <c r="BI82" s="55"/>
      <c r="BJ82" s="55"/>
      <c r="BK82" s="55"/>
      <c r="BL82" s="55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2" customHeight="1" x14ac:dyDescent="0.25">
      <c r="A83" s="50">
        <v>11</v>
      </c>
      <c r="B83" s="50"/>
      <c r="C83" s="50"/>
      <c r="D83" s="50"/>
      <c r="E83" s="50"/>
      <c r="F83" s="50"/>
      <c r="G83" s="51" t="s">
        <v>96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 t="s">
        <v>66</v>
      </c>
      <c r="AA83" s="54"/>
      <c r="AB83" s="54"/>
      <c r="AC83" s="54"/>
      <c r="AD83" s="54"/>
      <c r="AE83" s="51" t="s">
        <v>97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5">
        <v>2502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f t="shared" si="0"/>
        <v>2502</v>
      </c>
      <c r="BF83" s="55"/>
      <c r="BG83" s="55"/>
      <c r="BH83" s="55"/>
      <c r="BI83" s="55"/>
      <c r="BJ83" s="55"/>
      <c r="BK83" s="55"/>
      <c r="BL83" s="55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2" customHeight="1" x14ac:dyDescent="0.25">
      <c r="A84" s="50">
        <v>12</v>
      </c>
      <c r="B84" s="50"/>
      <c r="C84" s="50"/>
      <c r="D84" s="50"/>
      <c r="E84" s="50"/>
      <c r="F84" s="50"/>
      <c r="G84" s="51" t="s">
        <v>98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66</v>
      </c>
      <c r="AA84" s="54"/>
      <c r="AB84" s="54"/>
      <c r="AC84" s="54"/>
      <c r="AD84" s="54"/>
      <c r="AE84" s="51" t="s">
        <v>97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5">
        <v>888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f t="shared" si="0"/>
        <v>888</v>
      </c>
      <c r="BF84" s="55"/>
      <c r="BG84" s="55"/>
      <c r="BH84" s="55"/>
      <c r="BI84" s="55"/>
      <c r="BJ84" s="55"/>
      <c r="BK84" s="55"/>
      <c r="BL84" s="55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3.2" customHeight="1" x14ac:dyDescent="0.25">
      <c r="A85" s="50">
        <v>13</v>
      </c>
      <c r="B85" s="50"/>
      <c r="C85" s="50"/>
      <c r="D85" s="50"/>
      <c r="E85" s="50"/>
      <c r="F85" s="50"/>
      <c r="G85" s="51" t="s">
        <v>99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 t="s">
        <v>66</v>
      </c>
      <c r="AA85" s="54"/>
      <c r="AB85" s="54"/>
      <c r="AC85" s="54"/>
      <c r="AD85" s="54"/>
      <c r="AE85" s="51" t="s">
        <v>97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55">
        <v>280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f t="shared" si="0"/>
        <v>280</v>
      </c>
      <c r="BF85" s="55"/>
      <c r="BG85" s="55"/>
      <c r="BH85" s="55"/>
      <c r="BI85" s="55"/>
      <c r="BJ85" s="55"/>
      <c r="BK85" s="55"/>
      <c r="BL85" s="55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2" customHeight="1" x14ac:dyDescent="0.25">
      <c r="A86" s="50">
        <v>14</v>
      </c>
      <c r="B86" s="50"/>
      <c r="C86" s="50"/>
      <c r="D86" s="50"/>
      <c r="E86" s="50"/>
      <c r="F86" s="50"/>
      <c r="G86" s="51" t="s">
        <v>100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66</v>
      </c>
      <c r="AA86" s="54"/>
      <c r="AB86" s="54"/>
      <c r="AC86" s="54"/>
      <c r="AD86" s="54"/>
      <c r="AE86" s="51" t="s">
        <v>97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55">
        <v>1334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f t="shared" si="0"/>
        <v>1334</v>
      </c>
      <c r="BF86" s="55"/>
      <c r="BG86" s="55"/>
      <c r="BH86" s="55"/>
      <c r="BI86" s="55"/>
      <c r="BJ86" s="55"/>
      <c r="BK86" s="55"/>
      <c r="BL86" s="55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26.4" customHeight="1" x14ac:dyDescent="0.25">
      <c r="A87" s="50">
        <v>15</v>
      </c>
      <c r="B87" s="50"/>
      <c r="C87" s="50"/>
      <c r="D87" s="50"/>
      <c r="E87" s="50"/>
      <c r="F87" s="50"/>
      <c r="G87" s="51" t="s">
        <v>101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 t="s">
        <v>66</v>
      </c>
      <c r="AA87" s="54"/>
      <c r="AB87" s="54"/>
      <c r="AC87" s="54"/>
      <c r="AD87" s="54"/>
      <c r="AE87" s="51" t="s">
        <v>82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5">
        <v>225.5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f t="shared" si="0"/>
        <v>225.5</v>
      </c>
      <c r="BF87" s="55"/>
      <c r="BG87" s="55"/>
      <c r="BH87" s="55"/>
      <c r="BI87" s="55"/>
      <c r="BJ87" s="55"/>
      <c r="BK87" s="55"/>
      <c r="BL87" s="55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3.2" customHeight="1" x14ac:dyDescent="0.25">
      <c r="A88" s="50">
        <v>16</v>
      </c>
      <c r="B88" s="50"/>
      <c r="C88" s="50"/>
      <c r="D88" s="50"/>
      <c r="E88" s="50"/>
      <c r="F88" s="50"/>
      <c r="G88" s="51" t="s">
        <v>102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 t="s">
        <v>66</v>
      </c>
      <c r="AA88" s="54"/>
      <c r="AB88" s="54"/>
      <c r="AC88" s="54"/>
      <c r="AD88" s="54"/>
      <c r="AE88" s="51" t="s">
        <v>80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5">
        <v>40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f t="shared" si="0"/>
        <v>40</v>
      </c>
      <c r="BF88" s="55"/>
      <c r="BG88" s="55"/>
      <c r="BH88" s="55"/>
      <c r="BI88" s="55"/>
      <c r="BJ88" s="55"/>
      <c r="BK88" s="55"/>
      <c r="BL88" s="55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3.2" customHeight="1" x14ac:dyDescent="0.25">
      <c r="A89" s="50">
        <v>17</v>
      </c>
      <c r="B89" s="50"/>
      <c r="C89" s="50"/>
      <c r="D89" s="50"/>
      <c r="E89" s="50"/>
      <c r="F89" s="50"/>
      <c r="G89" s="51" t="s">
        <v>118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66</v>
      </c>
      <c r="AA89" s="54"/>
      <c r="AB89" s="54"/>
      <c r="AC89" s="54"/>
      <c r="AD89" s="54"/>
      <c r="AE89" s="51" t="s">
        <v>119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55">
        <v>0</v>
      </c>
      <c r="AP89" s="55"/>
      <c r="AQ89" s="55"/>
      <c r="AR89" s="55"/>
      <c r="AS89" s="55"/>
      <c r="AT89" s="55"/>
      <c r="AU89" s="55"/>
      <c r="AV89" s="55"/>
      <c r="AW89" s="55">
        <v>1</v>
      </c>
      <c r="AX89" s="55"/>
      <c r="AY89" s="55"/>
      <c r="AZ89" s="55"/>
      <c r="BA89" s="55"/>
      <c r="BB89" s="55"/>
      <c r="BC89" s="55"/>
      <c r="BD89" s="55"/>
      <c r="BE89" s="55">
        <f t="shared" ref="BE89" si="2">AO89+AW89</f>
        <v>1</v>
      </c>
      <c r="BF89" s="55"/>
      <c r="BG89" s="55"/>
      <c r="BH89" s="55"/>
      <c r="BI89" s="55"/>
      <c r="BJ89" s="55"/>
      <c r="BK89" s="55"/>
      <c r="BL89" s="55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7" customFormat="1" ht="12.75" customHeight="1" x14ac:dyDescent="0.25">
      <c r="A90" s="56">
        <v>0</v>
      </c>
      <c r="B90" s="56"/>
      <c r="C90" s="56"/>
      <c r="D90" s="56"/>
      <c r="E90" s="56"/>
      <c r="F90" s="56"/>
      <c r="G90" s="69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2"/>
      <c r="AA90" s="72"/>
      <c r="AB90" s="72"/>
      <c r="AC90" s="72"/>
      <c r="AD90" s="72"/>
      <c r="AE90" s="69"/>
      <c r="AF90" s="70"/>
      <c r="AG90" s="70"/>
      <c r="AH90" s="70"/>
      <c r="AI90" s="70"/>
      <c r="AJ90" s="70"/>
      <c r="AK90" s="70"/>
      <c r="AL90" s="70"/>
      <c r="AM90" s="70"/>
      <c r="AN90" s="71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</row>
    <row r="91" spans="1:76" ht="79.2" customHeight="1" x14ac:dyDescent="0.25">
      <c r="A91" s="50">
        <v>18</v>
      </c>
      <c r="B91" s="50"/>
      <c r="C91" s="50"/>
      <c r="D91" s="50"/>
      <c r="E91" s="50"/>
      <c r="F91" s="50"/>
      <c r="G91" s="51" t="s">
        <v>103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 t="s">
        <v>66</v>
      </c>
      <c r="AA91" s="54"/>
      <c r="AB91" s="54"/>
      <c r="AC91" s="54"/>
      <c r="AD91" s="54"/>
      <c r="AE91" s="51" t="s">
        <v>130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5">
        <v>2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f t="shared" si="0"/>
        <v>2</v>
      </c>
      <c r="BF91" s="55"/>
      <c r="BG91" s="55"/>
      <c r="BH91" s="55"/>
      <c r="BI91" s="55"/>
      <c r="BJ91" s="55"/>
      <c r="BK91" s="55"/>
      <c r="BL91" s="55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39.6" customHeight="1" x14ac:dyDescent="0.25">
      <c r="A92" s="50">
        <v>19</v>
      </c>
      <c r="B92" s="50"/>
      <c r="C92" s="50"/>
      <c r="D92" s="50"/>
      <c r="E92" s="50"/>
      <c r="F92" s="50"/>
      <c r="G92" s="51" t="s">
        <v>126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 t="s">
        <v>66</v>
      </c>
      <c r="AA92" s="54"/>
      <c r="AB92" s="54"/>
      <c r="AC92" s="54"/>
      <c r="AD92" s="54"/>
      <c r="AE92" s="51" t="s">
        <v>131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55">
        <v>61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f t="shared" si="0"/>
        <v>61</v>
      </c>
      <c r="BF92" s="55"/>
      <c r="BG92" s="55"/>
      <c r="BH92" s="55"/>
      <c r="BI92" s="55"/>
      <c r="BJ92" s="55"/>
      <c r="BK92" s="55"/>
      <c r="BL92" s="55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26.4" customHeight="1" x14ac:dyDescent="0.25">
      <c r="A93" s="50">
        <v>20</v>
      </c>
      <c r="B93" s="50"/>
      <c r="C93" s="50"/>
      <c r="D93" s="50"/>
      <c r="E93" s="50"/>
      <c r="F93" s="50"/>
      <c r="G93" s="51" t="s">
        <v>104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 t="s">
        <v>66</v>
      </c>
      <c r="AA93" s="54"/>
      <c r="AB93" s="54"/>
      <c r="AC93" s="54"/>
      <c r="AD93" s="54"/>
      <c r="AE93" s="51" t="s">
        <v>82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55">
        <v>17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f t="shared" si="0"/>
        <v>17</v>
      </c>
      <c r="BF93" s="55"/>
      <c r="BG93" s="55"/>
      <c r="BH93" s="55"/>
      <c r="BI93" s="55"/>
      <c r="BJ93" s="55"/>
      <c r="BK93" s="55"/>
      <c r="BL93" s="55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52.95" customHeight="1" x14ac:dyDescent="0.25">
      <c r="A94" s="50">
        <v>21</v>
      </c>
      <c r="B94" s="50"/>
      <c r="C94" s="50"/>
      <c r="D94" s="50"/>
      <c r="E94" s="50"/>
      <c r="F94" s="50"/>
      <c r="G94" s="51" t="s">
        <v>105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 t="s">
        <v>66</v>
      </c>
      <c r="AA94" s="54"/>
      <c r="AB94" s="54"/>
      <c r="AC94" s="54"/>
      <c r="AD94" s="54"/>
      <c r="AE94" s="51" t="s">
        <v>132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55">
        <v>40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f t="shared" si="0"/>
        <v>40</v>
      </c>
      <c r="BF94" s="55"/>
      <c r="BG94" s="55"/>
      <c r="BH94" s="55"/>
      <c r="BI94" s="55"/>
      <c r="BJ94" s="55"/>
      <c r="BK94" s="55"/>
      <c r="BL94" s="55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3.5" customHeight="1" x14ac:dyDescent="0.25">
      <c r="A95" s="50">
        <v>22</v>
      </c>
      <c r="B95" s="50"/>
      <c r="C95" s="50"/>
      <c r="D95" s="50"/>
      <c r="E95" s="50"/>
      <c r="F95" s="50"/>
      <c r="G95" s="51" t="s">
        <v>120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 t="s">
        <v>116</v>
      </c>
      <c r="AA95" s="54"/>
      <c r="AB95" s="54"/>
      <c r="AC95" s="54"/>
      <c r="AD95" s="54"/>
      <c r="AE95" s="51" t="s">
        <v>82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55">
        <v>0</v>
      </c>
      <c r="AP95" s="55"/>
      <c r="AQ95" s="55"/>
      <c r="AR95" s="55"/>
      <c r="AS95" s="55"/>
      <c r="AT95" s="55"/>
      <c r="AU95" s="55"/>
      <c r="AV95" s="55"/>
      <c r="AW95" s="55">
        <f>AW79/AW89</f>
        <v>55000</v>
      </c>
      <c r="AX95" s="55"/>
      <c r="AY95" s="55"/>
      <c r="AZ95" s="55"/>
      <c r="BA95" s="55"/>
      <c r="BB95" s="55"/>
      <c r="BC95" s="55"/>
      <c r="BD95" s="55"/>
      <c r="BE95" s="55">
        <f t="shared" ref="BE95" si="3">AO95+AW95</f>
        <v>55000</v>
      </c>
      <c r="BF95" s="55"/>
      <c r="BG95" s="55"/>
      <c r="BH95" s="55"/>
      <c r="BI95" s="55"/>
      <c r="BJ95" s="55"/>
      <c r="BK95" s="55"/>
      <c r="BL95" s="55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7" customFormat="1" ht="12.75" customHeight="1" x14ac:dyDescent="0.25">
      <c r="A96" s="56">
        <v>0</v>
      </c>
      <c r="B96" s="56"/>
      <c r="C96" s="56"/>
      <c r="D96" s="56"/>
      <c r="E96" s="56"/>
      <c r="F96" s="56"/>
      <c r="G96" s="69" t="s">
        <v>70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72"/>
      <c r="AA96" s="72"/>
      <c r="AB96" s="72"/>
      <c r="AC96" s="72"/>
      <c r="AD96" s="72"/>
      <c r="AE96" s="69"/>
      <c r="AF96" s="70"/>
      <c r="AG96" s="70"/>
      <c r="AH96" s="70"/>
      <c r="AI96" s="70"/>
      <c r="AJ96" s="70"/>
      <c r="AK96" s="70"/>
      <c r="AL96" s="70"/>
      <c r="AM96" s="70"/>
      <c r="AN96" s="71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>
        <f t="shared" si="0"/>
        <v>0</v>
      </c>
      <c r="BF96" s="60"/>
      <c r="BG96" s="60"/>
      <c r="BH96" s="60"/>
      <c r="BI96" s="60"/>
      <c r="BJ96" s="60"/>
      <c r="BK96" s="60"/>
      <c r="BL96" s="60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</row>
    <row r="97" spans="1:76" ht="13.2" customHeight="1" x14ac:dyDescent="0.25">
      <c r="A97" s="50">
        <v>23</v>
      </c>
      <c r="B97" s="50"/>
      <c r="C97" s="50"/>
      <c r="D97" s="50"/>
      <c r="E97" s="50"/>
      <c r="F97" s="50"/>
      <c r="G97" s="51" t="s">
        <v>106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 t="s">
        <v>71</v>
      </c>
      <c r="AA97" s="54"/>
      <c r="AB97" s="54"/>
      <c r="AC97" s="54"/>
      <c r="AD97" s="54"/>
      <c r="AE97" s="51" t="s">
        <v>79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5">
        <v>100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f t="shared" si="0"/>
        <v>100</v>
      </c>
      <c r="BF97" s="55"/>
      <c r="BG97" s="55"/>
      <c r="BH97" s="55"/>
      <c r="BI97" s="55"/>
      <c r="BJ97" s="55"/>
      <c r="BK97" s="55"/>
      <c r="BL97" s="55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x14ac:dyDescent="0.25">
      <c r="A98" s="50">
        <v>24</v>
      </c>
      <c r="B98" s="50"/>
      <c r="C98" s="50"/>
      <c r="D98" s="50"/>
      <c r="E98" s="50"/>
      <c r="F98" s="50"/>
      <c r="G98" s="51" t="s">
        <v>121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4" t="s">
        <v>71</v>
      </c>
      <c r="AA98" s="54"/>
      <c r="AB98" s="54"/>
      <c r="AC98" s="54"/>
      <c r="AD98" s="54"/>
      <c r="AE98" s="51" t="s">
        <v>82</v>
      </c>
      <c r="AF98" s="52"/>
      <c r="AG98" s="52"/>
      <c r="AH98" s="52"/>
      <c r="AI98" s="52"/>
      <c r="AJ98" s="52"/>
      <c r="AK98" s="52"/>
      <c r="AL98" s="52"/>
      <c r="AM98" s="52"/>
      <c r="AN98" s="53"/>
      <c r="AO98" s="55">
        <v>0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f t="shared" ref="BE98" si="4">AO98+AW98</f>
        <v>0</v>
      </c>
      <c r="BF98" s="55"/>
      <c r="BG98" s="55"/>
      <c r="BH98" s="55"/>
      <c r="BI98" s="55"/>
      <c r="BJ98" s="55"/>
      <c r="BK98" s="55"/>
      <c r="BL98" s="55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31.2" customHeight="1" x14ac:dyDescent="0.25">
      <c r="A100" s="92" t="s">
        <v>113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13"/>
      <c r="AO100" s="93" t="s">
        <v>114</v>
      </c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84" t="s">
        <v>5</v>
      </c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9"/>
      <c r="AO101" s="84" t="s">
        <v>52</v>
      </c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5.75" customHeight="1" x14ac:dyDescent="0.25">
      <c r="A102" s="94" t="s">
        <v>3</v>
      </c>
      <c r="B102" s="94"/>
      <c r="C102" s="94"/>
      <c r="D102" s="94"/>
      <c r="E102" s="94"/>
      <c r="F102" s="9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3.2" customHeight="1" x14ac:dyDescent="0.25">
      <c r="A103" s="85" t="s">
        <v>75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x14ac:dyDescent="0.25">
      <c r="A104" s="87" t="s">
        <v>47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0.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34.200000000000003" customHeight="1" x14ac:dyDescent="0.25">
      <c r="A106" s="88" t="s">
        <v>124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13"/>
      <c r="AO106" s="91" t="s">
        <v>125</v>
      </c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84" t="s">
        <v>5</v>
      </c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9"/>
      <c r="AO107" s="84" t="s">
        <v>52</v>
      </c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x14ac:dyDescent="0.25">
      <c r="A108" s="133">
        <v>44866</v>
      </c>
      <c r="B108" s="134"/>
      <c r="C108" s="134"/>
      <c r="D108" s="134"/>
      <c r="E108" s="134"/>
      <c r="F108" s="134"/>
      <c r="G108" s="134"/>
      <c r="H108" s="13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x14ac:dyDescent="0.25">
      <c r="A109" s="84" t="s">
        <v>45</v>
      </c>
      <c r="B109" s="84"/>
      <c r="C109" s="84"/>
      <c r="D109" s="84"/>
      <c r="E109" s="84"/>
      <c r="F109" s="84"/>
      <c r="G109" s="84"/>
      <c r="H109" s="84"/>
      <c r="I109" s="15"/>
      <c r="J109" s="15"/>
      <c r="K109" s="15"/>
      <c r="L109" s="15"/>
      <c r="M109" s="15"/>
      <c r="N109" s="15"/>
      <c r="O109" s="15"/>
      <c r="P109" s="15"/>
      <c r="Q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6" x14ac:dyDescent="0.25">
      <c r="A110" s="8" t="s">
        <v>46</v>
      </c>
    </row>
  </sheetData>
  <mergeCells count="3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60:AY60"/>
    <mergeCell ref="A61:C62"/>
    <mergeCell ref="D61:AA62"/>
    <mergeCell ref="AB61:AI62"/>
    <mergeCell ref="AJ61:AQ62"/>
    <mergeCell ref="AR61:AY62"/>
    <mergeCell ref="A59:BL59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108:H108"/>
    <mergeCell ref="A109:H109"/>
    <mergeCell ref="A33:F33"/>
    <mergeCell ref="G33:BL33"/>
    <mergeCell ref="A34:F34"/>
    <mergeCell ref="G34:BL34"/>
    <mergeCell ref="A44:F44"/>
    <mergeCell ref="G44:BL44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0:BL70"/>
    <mergeCell ref="A71:F71"/>
    <mergeCell ref="G71:Y71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9:BL79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Z97:AD97"/>
    <mergeCell ref="AE97:AN97"/>
    <mergeCell ref="AO97:AV97"/>
    <mergeCell ref="AW97:BD97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G97:Y97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W69:BD69"/>
    <mergeCell ref="A98:F98"/>
    <mergeCell ref="G98:Y98"/>
    <mergeCell ref="Z98:AD98"/>
    <mergeCell ref="AE98:AN98"/>
    <mergeCell ref="AO98:AV98"/>
    <mergeCell ref="AW98:BD98"/>
    <mergeCell ref="BE98:BL98"/>
    <mergeCell ref="A89:F89"/>
    <mergeCell ref="G89:Y89"/>
    <mergeCell ref="Z89:AD89"/>
    <mergeCell ref="AE89:AN89"/>
    <mergeCell ref="AO89:AV89"/>
    <mergeCell ref="AW89:BD89"/>
    <mergeCell ref="BE89:BL89"/>
    <mergeCell ref="A95:F95"/>
    <mergeCell ref="G95:Y95"/>
    <mergeCell ref="Z95:AD95"/>
    <mergeCell ref="AE95:AN95"/>
    <mergeCell ref="AO95:AV95"/>
    <mergeCell ref="AW95:BD95"/>
    <mergeCell ref="BE95:BL95"/>
    <mergeCell ref="BE97:BL97"/>
    <mergeCell ref="A97:F97"/>
  </mergeCells>
  <conditionalFormatting sqref="G71:L71">
    <cfRule type="cellIs" dxfId="51" priority="53" stopIfTrue="1" operator="equal">
      <formula>$G70</formula>
    </cfRule>
  </conditionalFormatting>
  <conditionalFormatting sqref="D53">
    <cfRule type="cellIs" dxfId="50" priority="54" stopIfTrue="1" operator="equal">
      <formula>$D52</formula>
    </cfRule>
  </conditionalFormatting>
  <conditionalFormatting sqref="A71:F71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:D56">
    <cfRule type="cellIs" dxfId="47" priority="51" stopIfTrue="1" operator="equal">
      <formula>$D54</formula>
    </cfRule>
  </conditionalFormatting>
  <conditionalFormatting sqref="D57">
    <cfRule type="cellIs" dxfId="46" priority="50" stopIfTrue="1" operator="equal">
      <formula>$D55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:G79">
    <cfRule type="cellIs" dxfId="33" priority="35" stopIfTrue="1" operator="equal">
      <formula>$G77</formula>
    </cfRule>
  </conditionalFormatting>
  <conditionalFormatting sqref="A78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$G78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:G89">
    <cfRule type="cellIs" dxfId="15" priority="17" stopIfTrue="1" operator="equal">
      <formula>$G87</formula>
    </cfRule>
  </conditionalFormatting>
  <conditionalFormatting sqref="A88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$G88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:G95">
    <cfRule type="cellIs" dxfId="5" priority="7" stopIfTrue="1" operator="equal">
      <formula>$G93</formula>
    </cfRule>
  </conditionalFormatting>
  <conditionalFormatting sqref="A94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$G94</formula>
    </cfRule>
  </conditionalFormatting>
  <conditionalFormatting sqref="A96:F96">
    <cfRule type="cellIs" dxfId="2" priority="6" stopIfTrue="1" operator="equal">
      <formula>0</formula>
    </cfRule>
  </conditionalFormatting>
  <conditionalFormatting sqref="G97:G98">
    <cfRule type="cellIs" dxfId="1" priority="3" stopIfTrue="1" operator="equal">
      <formula>$G96</formula>
    </cfRule>
  </conditionalFormatting>
  <conditionalFormatting sqref="A97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2022-11-01T09:09:33Z</cp:lastPrinted>
  <dcterms:created xsi:type="dcterms:W3CDTF">2016-08-15T09:54:21Z</dcterms:created>
  <dcterms:modified xsi:type="dcterms:W3CDTF">2022-11-01T09:09:37Z</dcterms:modified>
</cp:coreProperties>
</file>