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2" r:id="rId1"/>
  </sheets>
  <definedNames>
    <definedName name="_xlnm.Print_Area" localSheetId="0">КПК0611021!$A$1:$BM$113</definedName>
  </definedNames>
  <calcPr calcId="144525"/>
</workbook>
</file>

<file path=xl/calcChain.xml><?xml version="1.0" encoding="utf-8"?>
<calcChain xmlns="http://schemas.openxmlformats.org/spreadsheetml/2006/main">
  <c r="AC50" i="2" l="1"/>
  <c r="AS22" i="2" l="1"/>
  <c r="AB61" i="2" l="1"/>
  <c r="AR61" i="2" l="1"/>
  <c r="AB63" i="2"/>
  <c r="AS50" i="2"/>
  <c r="AC52" i="2"/>
  <c r="U22" i="2"/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70" i="2"/>
  <c r="AW93" i="2" l="1"/>
  <c r="AW90" i="2"/>
  <c r="AW71" i="2"/>
  <c r="I23" i="2"/>
  <c r="AK52" i="2"/>
  <c r="AK49" i="2"/>
  <c r="AJ63" i="2" l="1"/>
  <c r="AR63" i="2"/>
  <c r="AC51" i="2"/>
  <c r="AS52" i="2" l="1"/>
  <c r="AR62" i="2" l="1"/>
  <c r="AR60" i="2"/>
  <c r="AS51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<sst xmlns="http://schemas.openxmlformats.org/spreadsheetml/2006/main" count="213" uniqueCount="140">
  <si>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</si>
  <si>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</si>
  <si>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</si>
  <si>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</si>
  <si>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</si>
  <si>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</si>
  <si>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</si>
  <si>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</si>
  <si>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</si>
  <si>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</si>
  <si>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</si>
  <si>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</si>
  <si>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</si>
  <si>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</si>
  <si>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</si>
  <si>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</si>
  <si>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</si>
  <si>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</si>
  <si>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</si>
  <si>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</si>
  <si>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</si>
  <si>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</si>
  <si>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</si>
  <si>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</si>
  <si>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</si>
  <si>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</si>
  <si>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</si>
  <si>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</si>
  <si>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</si>
  <si>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</si>
  <si>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</si>
  <si>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</si>
  <si>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</si>
  <si>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</si>
  <si>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</si>
  <si>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</si>
  <si>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</si>
  <si>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</si>
  <si>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</si>
  <si>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</si>
  <si>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</si>
  <si>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</si>
  <si>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</si>
  <si>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</si>
  <si>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</si>
  <si>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</si>
  <si>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</si>
  <si>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</si>
  <si>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</si>
  <si>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</si>
  <si>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</si>
  <si>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</si>
  <si>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</si>
  <si>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</si>
  <si>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</si>
  <si>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</si>
  <si>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</si>
  <si>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</si>
  <si>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</si>
  <si>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</si>
  <si>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</si>
  <si>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</si>
  <si>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</si>
  <si>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</si>
  <si>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</si>
  <si>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</si>
  <si>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</si>
  <si>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</si>
  <si>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</si>
  <si>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</si>
  <si>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</si>
  <si>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</si>
  <si>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</si>
  <si>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</si>
  <si>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</si>
  <si>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</si>
  <si>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</si>
  <si>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</si>
  <si>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</si>
  <si>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</si>
  <si>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</si>
  <si>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</si>
  <si>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</si>
  <si>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</si>
  <si>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</si>
  <si>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</si>
  <si>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</si>
  <si>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</si>
  <si>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</si>
  <si>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</si>
  <si>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</si>
  <si>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</si>
  <si>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</si>
  <si>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</si>
  <si>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</si>
  <si>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</si>
  <si>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</si>
  <si>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</si>
  <si>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</si>
  <si>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</si>
  <si>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</si>
  <si>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</si>
  <si>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</si>
  <si>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</si>
  <si>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</si>
  <si>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</si>
  <si>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</si>
  <si>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</si>
  <si>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</si>
  <si>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</si>
  <si>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</si>
  <si>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</si>
  <si>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</si>
  <si>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</si>
  <si>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</si>
  <si>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</si>
  <si>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</si>
  <si>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</si>
  <si>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</si>
  <si>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</si>
  <si>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</si>
  <si>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</si>
  <si>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</si>
  <si>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</si>
  <si>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</si>
  <si>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</si>
  <si>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</si>
  <si>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</si>
  <si>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</si>
  <si>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</si>
  <si>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</si>
  <si>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</si>
  <si>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</si>
  <si>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</si>
  <si>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</si>
  <si>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</si>
  <si>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</si>
  <si>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Начальник Управління освіти</t>
  </si>
  <si>
    <t>26.08.2022р.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</si>
  <si>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№151,  Рішення виконавчого комітету від 30.06.2022 р. №162, Розпорядження міського голови від 08.07.2022 р. №142,  Рішення виконавчого комітету від 03.08.2022р. № 224, Розпорядження міського голови від 10.08.2022р. №172, Рішення виконавчого комітету від 18.08.2022р. № 247.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</si>
</sst>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left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="70" zoomScaleNormal="70" zoomScaleSheetLayoutView="100" workbookViewId="0">
      <selection activeCell="D110" sqref="D1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" customHeight="1" x14ac:dyDescent="0.25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14" t="s">
        <v>122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5" t="s">
        <v>123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21" t="s">
        <v>138</v>
      </c>
      <c r="AP7" s="74"/>
      <c r="AQ7" s="74"/>
      <c r="AR7" s="74"/>
      <c r="AS7" s="74"/>
      <c r="AT7" s="74"/>
      <c r="AU7" s="74"/>
      <c r="AV7" s="7" t="s">
        <v>63</v>
      </c>
      <c r="AW7" s="121">
        <v>90</v>
      </c>
      <c r="AX7" s="125"/>
      <c r="AY7" s="125"/>
      <c r="AZ7" s="125"/>
      <c r="BA7" s="125"/>
      <c r="BB7" s="125"/>
      <c r="BC7" s="125"/>
      <c r="BD7" s="125"/>
      <c r="BE7" s="125"/>
      <c r="BF7" s="125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31"/>
      <c r="AP8" s="31"/>
      <c r="AQ8" s="31"/>
      <c r="AR8" s="31"/>
      <c r="AS8" s="31"/>
      <c r="AT8" s="31"/>
      <c r="AU8" s="31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7"/>
      <c r="BN10" s="7"/>
      <c r="BO10" s="7"/>
    </row>
    <row r="11" spans="1:77" ht="15.75" customHeight="1" x14ac:dyDescent="0.25">
      <c r="A11" s="69" t="s">
        <v>128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7"/>
      <c r="BN11" s="7"/>
      <c r="BO11" s="7"/>
    </row>
    <row r="12" spans="1:77" ht="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7"/>
      <c r="BN12" s="7"/>
      <c r="BO12" s="7"/>
    </row>
    <row r="13" spans="1:77" customFormat="1" ht="14.25" customHeight="1" x14ac:dyDescent="0.25">
      <c r="A13" s="33" t="s">
        <v>53</v>
      </c>
      <c r="B13" s="71" t="s">
        <v>121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76" t="s">
        <v>123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71" t="s">
        <v>125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36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6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6"/>
      <c r="AU14" s="70" t="s">
        <v>55</v>
      </c>
      <c r="AV14" s="70"/>
      <c r="AW14" s="70"/>
      <c r="AX14" s="70"/>
      <c r="AY14" s="70"/>
      <c r="AZ14" s="70"/>
      <c r="BA14" s="70"/>
      <c r="BB14" s="70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8"/>
      <c r="BG15" s="38"/>
      <c r="BH15" s="38"/>
      <c r="BI15" s="38"/>
      <c r="BJ15" s="38"/>
      <c r="BK15" s="38"/>
      <c r="BL15" s="38"/>
      <c r="BM15" s="37"/>
      <c r="BN15" s="37"/>
      <c r="BO15" s="37"/>
    </row>
    <row r="16" spans="1:77" customFormat="1" ht="15" customHeight="1" x14ac:dyDescent="0.25">
      <c r="A16" s="39" t="s">
        <v>4</v>
      </c>
      <c r="B16" s="71" t="s">
        <v>131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76" t="s">
        <v>123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71" t="s">
        <v>125</v>
      </c>
      <c r="AV16" s="72"/>
      <c r="AW16" s="72"/>
      <c r="AX16" s="72"/>
      <c r="AY16" s="72"/>
      <c r="AZ16" s="72"/>
      <c r="BA16" s="72"/>
      <c r="BB16" s="72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M16" s="42"/>
      <c r="BN16" s="42"/>
      <c r="BO16" s="42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3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6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6"/>
      <c r="AU17" s="70" t="s">
        <v>55</v>
      </c>
      <c r="AV17" s="70"/>
      <c r="AW17" s="70"/>
      <c r="AX17" s="70"/>
      <c r="AY17" s="70"/>
      <c r="AZ17" s="70"/>
      <c r="BA17" s="70"/>
      <c r="BB17" s="70"/>
      <c r="BC17" s="44"/>
      <c r="BD17" s="44"/>
      <c r="BE17" s="44"/>
      <c r="BF17" s="44"/>
      <c r="BG17" s="44"/>
      <c r="BH17" s="44"/>
      <c r="BI17" s="44"/>
      <c r="BJ17" s="44"/>
      <c r="BK17" s="45"/>
      <c r="BL17" s="44"/>
      <c r="BM17" s="42"/>
      <c r="BN17" s="42"/>
      <c r="BO17" s="42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79" customFormat="1" ht="28.5" customHeight="1" x14ac:dyDescent="0.25">
      <c r="A19" s="33" t="s">
        <v>54</v>
      </c>
      <c r="B19" s="71" t="s">
        <v>129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37"/>
      <c r="N19" s="71" t="s">
        <v>132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40"/>
      <c r="AA19" s="71" t="s">
        <v>133</v>
      </c>
      <c r="AB19" s="72"/>
      <c r="AC19" s="72"/>
      <c r="AD19" s="72"/>
      <c r="AE19" s="72"/>
      <c r="AF19" s="72"/>
      <c r="AG19" s="72"/>
      <c r="AH19" s="72"/>
      <c r="AI19" s="72"/>
      <c r="AJ19" s="40"/>
      <c r="AK19" s="73" t="s">
        <v>130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40"/>
      <c r="BE19" s="71" t="s">
        <v>126</v>
      </c>
      <c r="BF19" s="72"/>
      <c r="BG19" s="72"/>
      <c r="BH19" s="72"/>
      <c r="BI19" s="72"/>
      <c r="BJ19" s="72"/>
      <c r="BK19" s="72"/>
      <c r="BL19" s="72"/>
      <c r="BM19" s="40"/>
      <c r="BN19" s="40"/>
      <c r="BO19" s="40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7"/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37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44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44"/>
      <c r="BE20" s="70" t="s">
        <v>60</v>
      </c>
      <c r="BF20" s="70"/>
      <c r="BG20" s="70"/>
      <c r="BH20" s="70"/>
      <c r="BI20" s="70"/>
      <c r="BJ20" s="70"/>
      <c r="BK20" s="70"/>
      <c r="BL20" s="70"/>
      <c r="BM20" s="44"/>
      <c r="BN20" s="44"/>
      <c r="BO20" s="4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91">
        <f>AS22+I23</f>
        <v>89474425</v>
      </c>
      <c r="V22" s="91"/>
      <c r="W22" s="91"/>
      <c r="X22" s="91"/>
      <c r="Y22" s="91"/>
      <c r="Z22" s="91"/>
      <c r="AA22" s="91"/>
      <c r="AB22" s="91"/>
      <c r="AC22" s="91"/>
      <c r="AD22" s="9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91">
        <f>63258000+199000+6299000+105000+7875773+550000-956727-174500+400000+1760408+3111449+124442+776500+903800</f>
        <v>84232145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  <c r="BM22" s="7"/>
      <c r="BN22" s="7"/>
      <c r="BO22" s="7"/>
    </row>
    <row r="23" spans="1:79" ht="24.9" customHeight="1" x14ac:dyDescent="0.25">
      <c r="A23" s="67" t="s">
        <v>22</v>
      </c>
      <c r="B23" s="67"/>
      <c r="C23" s="67"/>
      <c r="D23" s="67"/>
      <c r="E23" s="67"/>
      <c r="F23" s="67"/>
      <c r="G23" s="67"/>
      <c r="H23" s="67"/>
      <c r="I23" s="91">
        <f>AK52</f>
        <v>5242280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67" t="s">
        <v>24</v>
      </c>
      <c r="U23" s="67"/>
      <c r="V23" s="67"/>
      <c r="W23" s="67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6"/>
      <c r="U24" s="46"/>
      <c r="V24" s="46"/>
      <c r="W24" s="46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7"/>
      <c r="BN25" s="7"/>
      <c r="BO25" s="7"/>
    </row>
    <row r="26" spans="1:79" ht="128.4" customHeight="1" x14ac:dyDescent="0.25">
      <c r="A26" s="97" t="s">
        <v>139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7"/>
      <c r="BN28" s="7"/>
      <c r="BO28" s="7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  <c r="BM29" s="7"/>
      <c r="BN29" s="7"/>
      <c r="BO29" s="7"/>
    </row>
    <row r="30" spans="1:79" ht="15.6" hidden="1" x14ac:dyDescent="0.25">
      <c r="A30" s="65">
        <v>1</v>
      </c>
      <c r="B30" s="65"/>
      <c r="C30" s="65"/>
      <c r="D30" s="65"/>
      <c r="E30" s="65"/>
      <c r="F30" s="65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BM30" s="7"/>
      <c r="BN30" s="7"/>
      <c r="BO30" s="7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BM31" s="7"/>
      <c r="BN31" s="7"/>
      <c r="BO31" s="7"/>
      <c r="CA31" s="1" t="s">
        <v>49</v>
      </c>
    </row>
    <row r="32" spans="1:79" ht="12.75" customHeight="1" x14ac:dyDescent="0.25">
      <c r="A32" s="48">
        <v>1</v>
      </c>
      <c r="B32" s="48"/>
      <c r="C32" s="48"/>
      <c r="D32" s="48"/>
      <c r="E32" s="48"/>
      <c r="F32" s="48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BM32" s="7"/>
      <c r="BN32" s="7"/>
      <c r="BO32" s="7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7"/>
      <c r="BN34" s="7"/>
      <c r="BO34" s="7"/>
    </row>
    <row r="35" spans="1:79" ht="15.9" customHeight="1" x14ac:dyDescent="0.25">
      <c r="A35" s="97" t="s">
        <v>120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"/>
      <c r="BN35" s="7"/>
      <c r="BO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7"/>
      <c r="BN37" s="7"/>
      <c r="BO37" s="7"/>
    </row>
    <row r="38" spans="1:79" ht="27.75" customHeight="1" x14ac:dyDescent="0.25">
      <c r="A38" s="96" t="s">
        <v>28</v>
      </c>
      <c r="B38" s="96"/>
      <c r="C38" s="96"/>
      <c r="D38" s="96"/>
      <c r="E38" s="96"/>
      <c r="F38" s="96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BM38" s="7"/>
      <c r="BN38" s="7"/>
      <c r="BO38" s="7"/>
    </row>
    <row r="39" spans="1:79" ht="15.6" hidden="1" x14ac:dyDescent="0.25">
      <c r="A39" s="65">
        <v>1</v>
      </c>
      <c r="B39" s="65"/>
      <c r="C39" s="65"/>
      <c r="D39" s="65"/>
      <c r="E39" s="65"/>
      <c r="F39" s="65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7"/>
      <c r="BN39" s="7"/>
      <c r="BO39" s="7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BM40" s="7"/>
      <c r="BN40" s="7"/>
      <c r="BO40" s="7"/>
      <c r="CA40" s="1" t="s">
        <v>11</v>
      </c>
    </row>
    <row r="41" spans="1:79" ht="12.75" customHeight="1" x14ac:dyDescent="0.25">
      <c r="A41" s="48">
        <v>1</v>
      </c>
      <c r="B41" s="48"/>
      <c r="C41" s="48"/>
      <c r="D41" s="48"/>
      <c r="E41" s="48"/>
      <c r="F41" s="48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  <c r="BN43" s="7"/>
      <c r="BO43" s="7"/>
    </row>
    <row r="44" spans="1:79" ht="15" customHeight="1" x14ac:dyDescent="0.25">
      <c r="A44" s="66" t="s">
        <v>127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65" t="s">
        <v>28</v>
      </c>
      <c r="B45" s="65"/>
      <c r="C45" s="65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65"/>
      <c r="B46" s="65"/>
      <c r="C46" s="6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65">
        <v>1</v>
      </c>
      <c r="B47" s="65"/>
      <c r="C47" s="65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48" t="s">
        <v>6</v>
      </c>
      <c r="B48" s="48"/>
      <c r="C48" s="48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52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48">
        <v>1</v>
      </c>
      <c r="B49" s="48"/>
      <c r="C49" s="48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f>1235000-825000</f>
        <v>410000</v>
      </c>
      <c r="AL49" s="47"/>
      <c r="AM49" s="47"/>
      <c r="AN49" s="47"/>
      <c r="AO49" s="47"/>
      <c r="AP49" s="47"/>
      <c r="AQ49" s="47"/>
      <c r="AR49" s="47"/>
      <c r="AS49" s="47">
        <f>AC49+AK49</f>
        <v>410000</v>
      </c>
      <c r="AT49" s="47"/>
      <c r="AU49" s="47"/>
      <c r="AV49" s="47"/>
      <c r="AW49" s="47"/>
      <c r="AX49" s="47"/>
      <c r="AY49" s="47"/>
      <c r="AZ49" s="47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48">
        <v>2</v>
      </c>
      <c r="B50" s="48"/>
      <c r="C50" s="48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7">
        <f>58411400+7875773+6299000-956727+400000+1760408+3111449+124442+903800+776500</f>
        <v>78706045</v>
      </c>
      <c r="AD50" s="47"/>
      <c r="AE50" s="47"/>
      <c r="AF50" s="47"/>
      <c r="AG50" s="47"/>
      <c r="AH50" s="47"/>
      <c r="AI50" s="47"/>
      <c r="AJ50" s="47"/>
      <c r="AK50" s="47">
        <v>4630430</v>
      </c>
      <c r="AL50" s="47"/>
      <c r="AM50" s="47"/>
      <c r="AN50" s="47"/>
      <c r="AO50" s="47"/>
      <c r="AP50" s="47"/>
      <c r="AQ50" s="47"/>
      <c r="AR50" s="47"/>
      <c r="AS50" s="47">
        <f>AC50+AK50</f>
        <v>83336475</v>
      </c>
      <c r="AT50" s="47"/>
      <c r="AU50" s="47"/>
      <c r="AV50" s="47"/>
      <c r="AW50" s="47"/>
      <c r="AX50" s="47"/>
      <c r="AY50" s="47"/>
      <c r="AZ50" s="47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48">
        <v>3</v>
      </c>
      <c r="B51" s="48"/>
      <c r="C51" s="48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7">
        <f>4846600+199000+550000+105000-174500</f>
        <v>5526100</v>
      </c>
      <c r="AD51" s="47"/>
      <c r="AE51" s="47"/>
      <c r="AF51" s="47"/>
      <c r="AG51" s="47"/>
      <c r="AH51" s="47"/>
      <c r="AI51" s="47"/>
      <c r="AJ51" s="47"/>
      <c r="AK51" s="47">
        <v>201850</v>
      </c>
      <c r="AL51" s="47"/>
      <c r="AM51" s="47"/>
      <c r="AN51" s="47"/>
      <c r="AO51" s="47"/>
      <c r="AP51" s="47"/>
      <c r="AQ51" s="47"/>
      <c r="AR51" s="47"/>
      <c r="AS51" s="47">
        <f>AC51+AK51</f>
        <v>5727950</v>
      </c>
      <c r="AT51" s="47"/>
      <c r="AU51" s="47"/>
      <c r="AV51" s="47"/>
      <c r="AW51" s="47"/>
      <c r="AX51" s="47"/>
      <c r="AY51" s="47"/>
      <c r="AZ51" s="47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53"/>
      <c r="B52" s="53"/>
      <c r="C52" s="53"/>
      <c r="D52" s="59" t="s">
        <v>69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58">
        <f>AC49+AC50+AC51</f>
        <v>84232145</v>
      </c>
      <c r="AD52" s="58"/>
      <c r="AE52" s="58"/>
      <c r="AF52" s="58"/>
      <c r="AG52" s="58"/>
      <c r="AH52" s="58"/>
      <c r="AI52" s="58"/>
      <c r="AJ52" s="58"/>
      <c r="AK52" s="58">
        <f>SUM(AK49:AR51)</f>
        <v>5242280</v>
      </c>
      <c r="AL52" s="58"/>
      <c r="AM52" s="58"/>
      <c r="AN52" s="58"/>
      <c r="AO52" s="58"/>
      <c r="AP52" s="58"/>
      <c r="AQ52" s="58"/>
      <c r="AR52" s="58"/>
      <c r="AS52" s="58">
        <f>AC52+AK52</f>
        <v>89474425</v>
      </c>
      <c r="AT52" s="58"/>
      <c r="AU52" s="58"/>
      <c r="AV52" s="58"/>
      <c r="AW52" s="58"/>
      <c r="AX52" s="58"/>
      <c r="AY52" s="58"/>
      <c r="AZ52" s="58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95" t="s">
        <v>42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7"/>
      <c r="BN54" s="7"/>
      <c r="BO54" s="7"/>
    </row>
    <row r="55" spans="1:79" ht="15" customHeight="1" x14ac:dyDescent="0.25">
      <c r="A55" s="66" t="s">
        <v>127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65" t="s">
        <v>28</v>
      </c>
      <c r="B56" s="65"/>
      <c r="C56" s="65"/>
      <c r="D56" s="82" t="s">
        <v>34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5" t="s">
        <v>29</v>
      </c>
      <c r="AC56" s="65"/>
      <c r="AD56" s="65"/>
      <c r="AE56" s="65"/>
      <c r="AF56" s="65"/>
      <c r="AG56" s="65"/>
      <c r="AH56" s="65"/>
      <c r="AI56" s="65"/>
      <c r="AJ56" s="65" t="s">
        <v>30</v>
      </c>
      <c r="AK56" s="65"/>
      <c r="AL56" s="65"/>
      <c r="AM56" s="65"/>
      <c r="AN56" s="65"/>
      <c r="AO56" s="65"/>
      <c r="AP56" s="65"/>
      <c r="AQ56" s="65"/>
      <c r="AR56" s="65" t="s">
        <v>27</v>
      </c>
      <c r="AS56" s="65"/>
      <c r="AT56" s="65"/>
      <c r="AU56" s="65"/>
      <c r="AV56" s="65"/>
      <c r="AW56" s="65"/>
      <c r="AX56" s="65"/>
      <c r="AY56" s="65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65"/>
      <c r="B57" s="65"/>
      <c r="C57" s="65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65">
        <v>1</v>
      </c>
      <c r="B58" s="65"/>
      <c r="C58" s="65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5">
        <v>3</v>
      </c>
      <c r="AC58" s="65"/>
      <c r="AD58" s="65"/>
      <c r="AE58" s="65"/>
      <c r="AF58" s="65"/>
      <c r="AG58" s="65"/>
      <c r="AH58" s="65"/>
      <c r="AI58" s="65"/>
      <c r="AJ58" s="65">
        <v>4</v>
      </c>
      <c r="AK58" s="65"/>
      <c r="AL58" s="65"/>
      <c r="AM58" s="65"/>
      <c r="AN58" s="65"/>
      <c r="AO58" s="65"/>
      <c r="AP58" s="65"/>
      <c r="AQ58" s="65"/>
      <c r="AR58" s="65">
        <v>5</v>
      </c>
      <c r="AS58" s="65"/>
      <c r="AT58" s="65"/>
      <c r="AU58" s="65"/>
      <c r="AV58" s="65"/>
      <c r="AW58" s="65"/>
      <c r="AX58" s="65"/>
      <c r="AY58" s="65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48" t="s">
        <v>6</v>
      </c>
      <c r="B59" s="48"/>
      <c r="C59" s="48"/>
      <c r="D59" s="92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68" t="s">
        <v>8</v>
      </c>
      <c r="AC59" s="68"/>
      <c r="AD59" s="68"/>
      <c r="AE59" s="68"/>
      <c r="AF59" s="68"/>
      <c r="AG59" s="68"/>
      <c r="AH59" s="68"/>
      <c r="AI59" s="68"/>
      <c r="AJ59" s="68" t="s">
        <v>9</v>
      </c>
      <c r="AK59" s="68"/>
      <c r="AL59" s="68"/>
      <c r="AM59" s="68"/>
      <c r="AN59" s="68"/>
      <c r="AO59" s="68"/>
      <c r="AP59" s="68"/>
      <c r="AQ59" s="68"/>
      <c r="AR59" s="68" t="s">
        <v>10</v>
      </c>
      <c r="AS59" s="68"/>
      <c r="AT59" s="68"/>
      <c r="AU59" s="68"/>
      <c r="AV59" s="68"/>
      <c r="AW59" s="68"/>
      <c r="AX59" s="68"/>
      <c r="AY59" s="68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12.75" customHeight="1" x14ac:dyDescent="0.25">
      <c r="A60" s="48">
        <v>1</v>
      </c>
      <c r="B60" s="48"/>
      <c r="C60" s="48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7">
        <v>5000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 t="shared" ref="AR60:AR62" si="0">AB60+AJ60</f>
        <v>5000</v>
      </c>
      <c r="AS60" s="47"/>
      <c r="AT60" s="47"/>
      <c r="AU60" s="47"/>
      <c r="AV60" s="47"/>
      <c r="AW60" s="47"/>
      <c r="AX60" s="47"/>
      <c r="AY60" s="4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CA60" s="1" t="s">
        <v>16</v>
      </c>
    </row>
    <row r="61" spans="1:79" ht="38.25" customHeight="1" x14ac:dyDescent="0.25">
      <c r="A61" s="48">
        <v>2</v>
      </c>
      <c r="B61" s="48"/>
      <c r="C61" s="48"/>
      <c r="D61" s="62" t="s">
        <v>71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7">
        <f>6350000-750000-5076</f>
        <v>5594924</v>
      </c>
      <c r="AC61" s="47"/>
      <c r="AD61" s="47"/>
      <c r="AE61" s="47"/>
      <c r="AF61" s="47"/>
      <c r="AG61" s="47"/>
      <c r="AH61" s="47"/>
      <c r="AI61" s="47"/>
      <c r="AJ61" s="47">
        <v>3210860</v>
      </c>
      <c r="AK61" s="47"/>
      <c r="AL61" s="47"/>
      <c r="AM61" s="47"/>
      <c r="AN61" s="47"/>
      <c r="AO61" s="47"/>
      <c r="AP61" s="47"/>
      <c r="AQ61" s="47"/>
      <c r="AR61" s="47">
        <f>AB61+AJ61</f>
        <v>8805784</v>
      </c>
      <c r="AS61" s="47"/>
      <c r="AT61" s="47"/>
      <c r="AU61" s="47"/>
      <c r="AV61" s="47"/>
      <c r="AW61" s="47"/>
      <c r="AX61" s="47"/>
      <c r="AY61" s="4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ht="38.25" customHeight="1" x14ac:dyDescent="0.25">
      <c r="A62" s="48">
        <v>3</v>
      </c>
      <c r="B62" s="48"/>
      <c r="C62" s="48"/>
      <c r="D62" s="62" t="s">
        <v>72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7">
        <v>30000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 t="shared" si="0"/>
        <v>30000</v>
      </c>
      <c r="AS62" s="47"/>
      <c r="AT62" s="47"/>
      <c r="AU62" s="47"/>
      <c r="AV62" s="47"/>
      <c r="AW62" s="47"/>
      <c r="AX62" s="47"/>
      <c r="AY62" s="4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79" s="2" customFormat="1" ht="12.75" customHeight="1" x14ac:dyDescent="0.25">
      <c r="A63" s="53"/>
      <c r="B63" s="53"/>
      <c r="C63" s="53"/>
      <c r="D63" s="59" t="s">
        <v>27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8">
        <f>AB60+AB61+AB62</f>
        <v>5629924</v>
      </c>
      <c r="AC63" s="58"/>
      <c r="AD63" s="58"/>
      <c r="AE63" s="58"/>
      <c r="AF63" s="58"/>
      <c r="AG63" s="58"/>
      <c r="AH63" s="58"/>
      <c r="AI63" s="58"/>
      <c r="AJ63" s="58">
        <f>AJ60+AJ61+AJ62</f>
        <v>3210860</v>
      </c>
      <c r="AK63" s="58"/>
      <c r="AL63" s="58"/>
      <c r="AM63" s="58"/>
      <c r="AN63" s="58"/>
      <c r="AO63" s="58"/>
      <c r="AP63" s="58"/>
      <c r="AQ63" s="58"/>
      <c r="AR63" s="58">
        <f>AB63+AJ63</f>
        <v>8840784</v>
      </c>
      <c r="AS63" s="58"/>
      <c r="AT63" s="58"/>
      <c r="AU63" s="58"/>
      <c r="AV63" s="58"/>
      <c r="AW63" s="58"/>
      <c r="AX63" s="58"/>
      <c r="AY63" s="58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7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79" ht="15.75" customHeight="1" x14ac:dyDescent="0.25">
      <c r="A65" s="67" t="s">
        <v>43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7"/>
      <c r="BN65" s="7"/>
      <c r="BO65" s="7"/>
    </row>
    <row r="66" spans="1:79" ht="30" customHeight="1" x14ac:dyDescent="0.25">
      <c r="A66" s="65" t="s">
        <v>28</v>
      </c>
      <c r="B66" s="65"/>
      <c r="C66" s="65"/>
      <c r="D66" s="65"/>
      <c r="E66" s="65"/>
      <c r="F66" s="65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65" t="s">
        <v>2</v>
      </c>
      <c r="AA66" s="65"/>
      <c r="AB66" s="65"/>
      <c r="AC66" s="65"/>
      <c r="AD66" s="65"/>
      <c r="AE66" s="65" t="s">
        <v>1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  <c r="BM66" s="7"/>
      <c r="BN66" s="7"/>
      <c r="BO66" s="7"/>
    </row>
    <row r="67" spans="1:79" ht="15.75" customHeight="1" x14ac:dyDescent="0.25">
      <c r="A67" s="65">
        <v>1</v>
      </c>
      <c r="B67" s="65"/>
      <c r="C67" s="65"/>
      <c r="D67" s="65"/>
      <c r="E67" s="65"/>
      <c r="F67" s="65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65">
        <v>3</v>
      </c>
      <c r="AA67" s="65"/>
      <c r="AB67" s="65"/>
      <c r="AC67" s="65"/>
      <c r="AD67" s="65"/>
      <c r="AE67" s="65">
        <v>4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65">
        <v>5</v>
      </c>
      <c r="AP67" s="65"/>
      <c r="AQ67" s="65"/>
      <c r="AR67" s="65"/>
      <c r="AS67" s="65"/>
      <c r="AT67" s="65"/>
      <c r="AU67" s="65"/>
      <c r="AV67" s="65"/>
      <c r="AW67" s="65">
        <v>6</v>
      </c>
      <c r="AX67" s="65"/>
      <c r="AY67" s="65"/>
      <c r="AZ67" s="65"/>
      <c r="BA67" s="65"/>
      <c r="BB67" s="65"/>
      <c r="BC67" s="65"/>
      <c r="BD67" s="65"/>
      <c r="BE67" s="65">
        <v>7</v>
      </c>
      <c r="BF67" s="65"/>
      <c r="BG67" s="65"/>
      <c r="BH67" s="65"/>
      <c r="BI67" s="65"/>
      <c r="BJ67" s="65"/>
      <c r="BK67" s="65"/>
      <c r="BL67" s="65"/>
      <c r="BM67" s="7"/>
      <c r="BN67" s="7"/>
      <c r="BO67" s="7"/>
    </row>
    <row r="68" spans="1:79" ht="12.75" hidden="1" customHeight="1" x14ac:dyDescent="0.25">
      <c r="A68" s="48" t="s">
        <v>33</v>
      </c>
      <c r="B68" s="48"/>
      <c r="C68" s="48"/>
      <c r="D68" s="48"/>
      <c r="E68" s="48"/>
      <c r="F68" s="48"/>
      <c r="G68" s="92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8" t="s">
        <v>19</v>
      </c>
      <c r="AA68" s="48"/>
      <c r="AB68" s="48"/>
      <c r="AC68" s="48"/>
      <c r="AD68" s="48"/>
      <c r="AE68" s="112" t="s">
        <v>32</v>
      </c>
      <c r="AF68" s="112"/>
      <c r="AG68" s="112"/>
      <c r="AH68" s="112"/>
      <c r="AI68" s="112"/>
      <c r="AJ68" s="112"/>
      <c r="AK68" s="112"/>
      <c r="AL68" s="112"/>
      <c r="AM68" s="112"/>
      <c r="AN68" s="92"/>
      <c r="AO68" s="68" t="s">
        <v>8</v>
      </c>
      <c r="AP68" s="68"/>
      <c r="AQ68" s="68"/>
      <c r="AR68" s="68"/>
      <c r="AS68" s="68"/>
      <c r="AT68" s="68"/>
      <c r="AU68" s="68"/>
      <c r="AV68" s="68"/>
      <c r="AW68" s="68" t="s">
        <v>31</v>
      </c>
      <c r="AX68" s="68"/>
      <c r="AY68" s="68"/>
      <c r="AZ68" s="68"/>
      <c r="BA68" s="68"/>
      <c r="BB68" s="68"/>
      <c r="BC68" s="68"/>
      <c r="BD68" s="68"/>
      <c r="BE68" s="68" t="s">
        <v>74</v>
      </c>
      <c r="BF68" s="68"/>
      <c r="BG68" s="68"/>
      <c r="BH68" s="68"/>
      <c r="BI68" s="68"/>
      <c r="BJ68" s="68"/>
      <c r="BK68" s="68"/>
      <c r="BL68" s="68"/>
      <c r="BM68" s="7"/>
      <c r="BN68" s="7"/>
      <c r="BO68" s="7"/>
      <c r="CA68" s="1" t="s">
        <v>17</v>
      </c>
    </row>
    <row r="69" spans="1:79" s="2" customFormat="1" ht="12.75" customHeight="1" x14ac:dyDescent="0.25">
      <c r="A69" s="53">
        <v>0</v>
      </c>
      <c r="B69" s="53"/>
      <c r="C69" s="53"/>
      <c r="D69" s="53"/>
      <c r="E69" s="53"/>
      <c r="F69" s="53"/>
      <c r="G69" s="109" t="s">
        <v>73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57"/>
      <c r="AA69" s="57"/>
      <c r="AB69" s="57"/>
      <c r="AC69" s="57"/>
      <c r="AD69" s="57"/>
      <c r="AE69" s="123"/>
      <c r="AF69" s="123"/>
      <c r="AG69" s="123"/>
      <c r="AH69" s="123"/>
      <c r="AI69" s="123"/>
      <c r="AJ69" s="123"/>
      <c r="AK69" s="123"/>
      <c r="AL69" s="123"/>
      <c r="AM69" s="123"/>
      <c r="AN69" s="124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21"/>
      <c r="BN69" s="21"/>
      <c r="BO69" s="21"/>
      <c r="CA69" s="2" t="s">
        <v>18</v>
      </c>
    </row>
    <row r="70" spans="1:79" ht="25.5" customHeight="1" x14ac:dyDescent="0.25">
      <c r="A70" s="48">
        <v>1</v>
      </c>
      <c r="B70" s="48"/>
      <c r="C70" s="48"/>
      <c r="D70" s="48"/>
      <c r="E70" s="48"/>
      <c r="F70" s="48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76</v>
      </c>
      <c r="AA70" s="52"/>
      <c r="AB70" s="52"/>
      <c r="AC70" s="52"/>
      <c r="AD70" s="52"/>
      <c r="AE70" s="49" t="s">
        <v>77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260000</v>
      </c>
      <c r="AX70" s="47"/>
      <c r="AY70" s="47"/>
      <c r="AZ70" s="47"/>
      <c r="BA70" s="47"/>
      <c r="BB70" s="47"/>
      <c r="BC70" s="47"/>
      <c r="BD70" s="47"/>
      <c r="BE70" s="47">
        <f>AO70+AW70</f>
        <v>260000</v>
      </c>
      <c r="BF70" s="47"/>
      <c r="BG70" s="47"/>
      <c r="BH70" s="47"/>
      <c r="BI70" s="47"/>
      <c r="BJ70" s="47"/>
      <c r="BK70" s="47"/>
      <c r="BL70" s="47"/>
      <c r="BM70" s="7"/>
      <c r="BN70" s="7"/>
      <c r="BO70" s="7"/>
    </row>
    <row r="71" spans="1:79" ht="12.75" customHeight="1" x14ac:dyDescent="0.25">
      <c r="A71" s="48">
        <v>2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76</v>
      </c>
      <c r="AA71" s="52"/>
      <c r="AB71" s="52"/>
      <c r="AC71" s="52"/>
      <c r="AD71" s="52"/>
      <c r="AE71" s="49" t="s">
        <v>77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f>975000-825000</f>
        <v>150000</v>
      </c>
      <c r="AX71" s="47"/>
      <c r="AY71" s="47"/>
      <c r="AZ71" s="47"/>
      <c r="BA71" s="47"/>
      <c r="BB71" s="47"/>
      <c r="BC71" s="47"/>
      <c r="BD71" s="47"/>
      <c r="BE71" s="47">
        <f t="shared" ref="BE71:BE100" si="1">AO71+AW71</f>
        <v>150000</v>
      </c>
      <c r="BF71" s="47"/>
      <c r="BG71" s="47"/>
      <c r="BH71" s="47"/>
      <c r="BI71" s="47"/>
      <c r="BJ71" s="47"/>
      <c r="BK71" s="47"/>
      <c r="BL71" s="47"/>
      <c r="BM71" s="7"/>
      <c r="BN71" s="7"/>
      <c r="BO71" s="7"/>
    </row>
    <row r="72" spans="1:79" ht="12.75" customHeight="1" x14ac:dyDescent="0.25">
      <c r="A72" s="48">
        <v>3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80</v>
      </c>
      <c r="AA72" s="52"/>
      <c r="AB72" s="52"/>
      <c r="AC72" s="52"/>
      <c r="AD72" s="52"/>
      <c r="AE72" s="49" t="s">
        <v>81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7">
        <v>17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1"/>
        <v>17</v>
      </c>
      <c r="BF72" s="47"/>
      <c r="BG72" s="47"/>
      <c r="BH72" s="47"/>
      <c r="BI72" s="47"/>
      <c r="BJ72" s="47"/>
      <c r="BK72" s="47"/>
      <c r="BL72" s="47"/>
      <c r="BM72" s="7"/>
      <c r="BN72" s="7"/>
      <c r="BO72" s="7"/>
    </row>
    <row r="73" spans="1:79" ht="12.75" customHeight="1" x14ac:dyDescent="0.25">
      <c r="A73" s="48">
        <v>4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80</v>
      </c>
      <c r="AA73" s="52"/>
      <c r="AB73" s="52"/>
      <c r="AC73" s="52"/>
      <c r="AD73" s="52"/>
      <c r="AE73" s="49" t="s">
        <v>81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7">
        <v>275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1"/>
        <v>275</v>
      </c>
      <c r="BF73" s="47"/>
      <c r="BG73" s="47"/>
      <c r="BH73" s="47"/>
      <c r="BI73" s="47"/>
      <c r="BJ73" s="47"/>
      <c r="BK73" s="47"/>
      <c r="BL73" s="47"/>
      <c r="BM73" s="7"/>
      <c r="BN73" s="7"/>
      <c r="BO73" s="7"/>
    </row>
    <row r="74" spans="1:79" ht="25.5" customHeight="1" x14ac:dyDescent="0.25">
      <c r="A74" s="48">
        <v>5</v>
      </c>
      <c r="B74" s="48"/>
      <c r="C74" s="48"/>
      <c r="D74" s="48"/>
      <c r="E74" s="48"/>
      <c r="F74" s="48"/>
      <c r="G74" s="49" t="s">
        <v>83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80</v>
      </c>
      <c r="AA74" s="52"/>
      <c r="AB74" s="52"/>
      <c r="AC74" s="52"/>
      <c r="AD74" s="52"/>
      <c r="AE74" s="49" t="s">
        <v>81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7">
        <v>4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1"/>
        <v>4</v>
      </c>
      <c r="BF74" s="47"/>
      <c r="BG74" s="47"/>
      <c r="BH74" s="47"/>
      <c r="BI74" s="47"/>
      <c r="BJ74" s="47"/>
      <c r="BK74" s="47"/>
      <c r="BL74" s="47"/>
      <c r="BM74" s="7"/>
      <c r="BN74" s="7"/>
      <c r="BO74" s="7"/>
    </row>
    <row r="75" spans="1:79" ht="12.75" customHeight="1" x14ac:dyDescent="0.25">
      <c r="A75" s="48">
        <v>6</v>
      </c>
      <c r="B75" s="48"/>
      <c r="C75" s="48"/>
      <c r="D75" s="48"/>
      <c r="E75" s="48"/>
      <c r="F75" s="48"/>
      <c r="G75" s="49" t="s">
        <v>84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80</v>
      </c>
      <c r="AA75" s="52"/>
      <c r="AB75" s="52"/>
      <c r="AC75" s="52"/>
      <c r="AD75" s="52"/>
      <c r="AE75" s="49" t="s">
        <v>85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7">
        <v>1041.68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1"/>
        <v>1041.68</v>
      </c>
      <c r="BF75" s="47"/>
      <c r="BG75" s="47"/>
      <c r="BH75" s="47"/>
      <c r="BI75" s="47"/>
      <c r="BJ75" s="47"/>
      <c r="BK75" s="47"/>
      <c r="BL75" s="47"/>
      <c r="BM75" s="7"/>
      <c r="BN75" s="7"/>
      <c r="BO75" s="7"/>
    </row>
    <row r="76" spans="1:79" ht="25.5" customHeight="1" x14ac:dyDescent="0.25">
      <c r="A76" s="48">
        <v>7</v>
      </c>
      <c r="B76" s="48"/>
      <c r="C76" s="48"/>
      <c r="D76" s="48"/>
      <c r="E76" s="48"/>
      <c r="F76" s="48"/>
      <c r="G76" s="49" t="s">
        <v>86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80</v>
      </c>
      <c r="AA76" s="52"/>
      <c r="AB76" s="52"/>
      <c r="AC76" s="52"/>
      <c r="AD76" s="52"/>
      <c r="AE76" s="49" t="s">
        <v>85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7">
        <v>97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1"/>
        <v>97</v>
      </c>
      <c r="BF76" s="47"/>
      <c r="BG76" s="47"/>
      <c r="BH76" s="47"/>
      <c r="BI76" s="47"/>
      <c r="BJ76" s="47"/>
      <c r="BK76" s="47"/>
      <c r="BL76" s="47"/>
      <c r="BM76" s="7"/>
      <c r="BN76" s="7"/>
      <c r="BO76" s="7"/>
    </row>
    <row r="77" spans="1:79" ht="25.5" customHeight="1" x14ac:dyDescent="0.25">
      <c r="A77" s="48">
        <v>8</v>
      </c>
      <c r="B77" s="48"/>
      <c r="C77" s="48"/>
      <c r="D77" s="48"/>
      <c r="E77" s="48"/>
      <c r="F77" s="48"/>
      <c r="G77" s="49" t="s">
        <v>87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80</v>
      </c>
      <c r="AA77" s="52"/>
      <c r="AB77" s="52"/>
      <c r="AC77" s="52"/>
      <c r="AD77" s="52"/>
      <c r="AE77" s="49" t="s">
        <v>85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7">
        <v>634.17999999999995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1"/>
        <v>634.17999999999995</v>
      </c>
      <c r="BF77" s="47"/>
      <c r="BG77" s="47"/>
      <c r="BH77" s="47"/>
      <c r="BI77" s="47"/>
      <c r="BJ77" s="47"/>
      <c r="BK77" s="47"/>
      <c r="BL77" s="47"/>
      <c r="BM77" s="7"/>
      <c r="BN77" s="7"/>
      <c r="BO77" s="7"/>
    </row>
    <row r="78" spans="1:79" ht="12.75" customHeight="1" x14ac:dyDescent="0.25">
      <c r="A78" s="48">
        <v>9</v>
      </c>
      <c r="B78" s="48"/>
      <c r="C78" s="48"/>
      <c r="D78" s="48"/>
      <c r="E78" s="48"/>
      <c r="F78" s="48"/>
      <c r="G78" s="49" t="s">
        <v>88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80</v>
      </c>
      <c r="AA78" s="52"/>
      <c r="AB78" s="52"/>
      <c r="AC78" s="52"/>
      <c r="AD78" s="52"/>
      <c r="AE78" s="49" t="s">
        <v>85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7">
        <v>66.5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1"/>
        <v>66.5</v>
      </c>
      <c r="BF78" s="47"/>
      <c r="BG78" s="47"/>
      <c r="BH78" s="47"/>
      <c r="BI78" s="47"/>
      <c r="BJ78" s="47"/>
      <c r="BK78" s="47"/>
      <c r="BL78" s="47"/>
      <c r="BM78" s="7"/>
      <c r="BN78" s="7"/>
      <c r="BO78" s="7"/>
    </row>
    <row r="79" spans="1:79" ht="12.75" customHeight="1" x14ac:dyDescent="0.25">
      <c r="A79" s="48">
        <v>10</v>
      </c>
      <c r="B79" s="48"/>
      <c r="C79" s="48"/>
      <c r="D79" s="48"/>
      <c r="E79" s="48"/>
      <c r="F79" s="48"/>
      <c r="G79" s="49" t="s">
        <v>89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80</v>
      </c>
      <c r="AA79" s="52"/>
      <c r="AB79" s="52"/>
      <c r="AC79" s="52"/>
      <c r="AD79" s="52"/>
      <c r="AE79" s="49" t="s">
        <v>85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47">
        <v>244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1"/>
        <v>244</v>
      </c>
      <c r="BF79" s="47"/>
      <c r="BG79" s="47"/>
      <c r="BH79" s="47"/>
      <c r="BI79" s="47"/>
      <c r="BJ79" s="47"/>
      <c r="BK79" s="47"/>
      <c r="BL79" s="47"/>
      <c r="BM79" s="7"/>
      <c r="BN79" s="7"/>
      <c r="BO79" s="7"/>
    </row>
    <row r="80" spans="1:79" s="2" customFormat="1" ht="12.75" customHeight="1" x14ac:dyDescent="0.25">
      <c r="A80" s="53">
        <v>0</v>
      </c>
      <c r="B80" s="53"/>
      <c r="C80" s="53"/>
      <c r="D80" s="53"/>
      <c r="E80" s="53"/>
      <c r="F80" s="53"/>
      <c r="G80" s="54" t="s">
        <v>90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/>
      <c r="AA80" s="57"/>
      <c r="AB80" s="57"/>
      <c r="AC80" s="57"/>
      <c r="AD80" s="57"/>
      <c r="AE80" s="54"/>
      <c r="AF80" s="55"/>
      <c r="AG80" s="55"/>
      <c r="AH80" s="55"/>
      <c r="AI80" s="55"/>
      <c r="AJ80" s="55"/>
      <c r="AK80" s="55"/>
      <c r="AL80" s="55"/>
      <c r="AM80" s="55"/>
      <c r="AN80" s="56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47"/>
      <c r="BF80" s="47"/>
      <c r="BG80" s="47"/>
      <c r="BH80" s="47"/>
      <c r="BI80" s="47"/>
      <c r="BJ80" s="47"/>
      <c r="BK80" s="47"/>
      <c r="BL80" s="47"/>
      <c r="BM80" s="21"/>
      <c r="BN80" s="21"/>
      <c r="BO80" s="21"/>
    </row>
    <row r="81" spans="1:67" ht="12.75" customHeight="1" x14ac:dyDescent="0.25">
      <c r="A81" s="48">
        <v>11</v>
      </c>
      <c r="B81" s="48"/>
      <c r="C81" s="48"/>
      <c r="D81" s="48"/>
      <c r="E81" s="48"/>
      <c r="F81" s="48"/>
      <c r="G81" s="49" t="s">
        <v>91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92</v>
      </c>
      <c r="AA81" s="52"/>
      <c r="AB81" s="52"/>
      <c r="AC81" s="52"/>
      <c r="AD81" s="52"/>
      <c r="AE81" s="49" t="s">
        <v>81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7">
        <v>7178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1"/>
        <v>7178</v>
      </c>
      <c r="BF81" s="47"/>
      <c r="BG81" s="47"/>
      <c r="BH81" s="47"/>
      <c r="BI81" s="47"/>
      <c r="BJ81" s="47"/>
      <c r="BK81" s="47"/>
      <c r="BL81" s="47"/>
      <c r="BM81" s="7"/>
      <c r="BN81" s="7"/>
      <c r="BO81" s="7"/>
    </row>
    <row r="82" spans="1:67" ht="12.75" customHeight="1" x14ac:dyDescent="0.25">
      <c r="A82" s="48">
        <v>12</v>
      </c>
      <c r="B82" s="48"/>
      <c r="C82" s="48"/>
      <c r="D82" s="48"/>
      <c r="E82" s="48"/>
      <c r="F82" s="48"/>
      <c r="G82" s="49" t="s">
        <v>93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92</v>
      </c>
      <c r="AA82" s="52"/>
      <c r="AB82" s="52"/>
      <c r="AC82" s="52"/>
      <c r="AD82" s="52"/>
      <c r="AE82" s="49" t="s">
        <v>81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47">
        <v>3609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 t="shared" si="1"/>
        <v>3609</v>
      </c>
      <c r="BF82" s="47"/>
      <c r="BG82" s="47"/>
      <c r="BH82" s="47"/>
      <c r="BI82" s="47"/>
      <c r="BJ82" s="47"/>
      <c r="BK82" s="47"/>
      <c r="BL82" s="47"/>
      <c r="BM82" s="7"/>
      <c r="BN82" s="7"/>
      <c r="BO82" s="7"/>
    </row>
    <row r="83" spans="1:67" ht="12.75" customHeight="1" x14ac:dyDescent="0.25">
      <c r="A83" s="48">
        <v>13</v>
      </c>
      <c r="B83" s="48"/>
      <c r="C83" s="48"/>
      <c r="D83" s="48"/>
      <c r="E83" s="48"/>
      <c r="F83" s="48"/>
      <c r="G83" s="49" t="s">
        <v>94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 t="s">
        <v>92</v>
      </c>
      <c r="AA83" s="52"/>
      <c r="AB83" s="52"/>
      <c r="AC83" s="52"/>
      <c r="AD83" s="52"/>
      <c r="AE83" s="49" t="s">
        <v>81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47">
        <v>3569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f t="shared" si="1"/>
        <v>3569</v>
      </c>
      <c r="BF83" s="47"/>
      <c r="BG83" s="47"/>
      <c r="BH83" s="47"/>
      <c r="BI83" s="47"/>
      <c r="BJ83" s="47"/>
      <c r="BK83" s="47"/>
      <c r="BL83" s="47"/>
      <c r="BM83" s="7"/>
      <c r="BN83" s="7"/>
      <c r="BO83" s="7"/>
    </row>
    <row r="84" spans="1:67" ht="25.5" customHeight="1" x14ac:dyDescent="0.25">
      <c r="A84" s="48">
        <v>14</v>
      </c>
      <c r="B84" s="48"/>
      <c r="C84" s="48"/>
      <c r="D84" s="48"/>
      <c r="E84" s="48"/>
      <c r="F84" s="48"/>
      <c r="G84" s="49" t="s">
        <v>95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92</v>
      </c>
      <c r="AA84" s="52"/>
      <c r="AB84" s="52"/>
      <c r="AC84" s="52"/>
      <c r="AD84" s="52"/>
      <c r="AE84" s="49" t="s">
        <v>96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7">
        <v>67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1"/>
        <v>67</v>
      </c>
      <c r="BF84" s="47"/>
      <c r="BG84" s="47"/>
      <c r="BH84" s="47"/>
      <c r="BI84" s="47"/>
      <c r="BJ84" s="47"/>
      <c r="BK84" s="47"/>
      <c r="BL84" s="47"/>
      <c r="BM84" s="7"/>
      <c r="BN84" s="7"/>
      <c r="BO84" s="7"/>
    </row>
    <row r="85" spans="1:67" ht="12.75" customHeight="1" x14ac:dyDescent="0.25">
      <c r="A85" s="48">
        <v>15</v>
      </c>
      <c r="B85" s="48"/>
      <c r="C85" s="48"/>
      <c r="D85" s="48"/>
      <c r="E85" s="48"/>
      <c r="F85" s="48"/>
      <c r="G85" s="49" t="s">
        <v>97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92</v>
      </c>
      <c r="AA85" s="52"/>
      <c r="AB85" s="52"/>
      <c r="AC85" s="52"/>
      <c r="AD85" s="52"/>
      <c r="AE85" s="49" t="s">
        <v>96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47">
        <v>37</v>
      </c>
      <c r="AP85" s="47"/>
      <c r="AQ85" s="47"/>
      <c r="AR85" s="47"/>
      <c r="AS85" s="47"/>
      <c r="AT85" s="47"/>
      <c r="AU85" s="47"/>
      <c r="AV85" s="47"/>
      <c r="AW85" s="47">
        <v>0</v>
      </c>
      <c r="AX85" s="47"/>
      <c r="AY85" s="47"/>
      <c r="AZ85" s="47"/>
      <c r="BA85" s="47"/>
      <c r="BB85" s="47"/>
      <c r="BC85" s="47"/>
      <c r="BD85" s="47"/>
      <c r="BE85" s="47">
        <f t="shared" si="1"/>
        <v>37</v>
      </c>
      <c r="BF85" s="47"/>
      <c r="BG85" s="47"/>
      <c r="BH85" s="47"/>
      <c r="BI85" s="47"/>
      <c r="BJ85" s="47"/>
      <c r="BK85" s="47"/>
      <c r="BL85" s="47"/>
      <c r="BM85" s="7"/>
      <c r="BN85" s="7"/>
      <c r="BO85" s="7"/>
    </row>
    <row r="86" spans="1:67" ht="12.75" customHeight="1" x14ac:dyDescent="0.25">
      <c r="A86" s="48">
        <v>16</v>
      </c>
      <c r="B86" s="48"/>
      <c r="C86" s="48"/>
      <c r="D86" s="48"/>
      <c r="E86" s="48"/>
      <c r="F86" s="48"/>
      <c r="G86" s="49" t="s">
        <v>98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 t="s">
        <v>92</v>
      </c>
      <c r="AA86" s="52"/>
      <c r="AB86" s="52"/>
      <c r="AC86" s="52"/>
      <c r="AD86" s="52"/>
      <c r="AE86" s="49" t="s">
        <v>96</v>
      </c>
      <c r="AF86" s="50"/>
      <c r="AG86" s="50"/>
      <c r="AH86" s="50"/>
      <c r="AI86" s="50"/>
      <c r="AJ86" s="50"/>
      <c r="AK86" s="50"/>
      <c r="AL86" s="50"/>
      <c r="AM86" s="50"/>
      <c r="AN86" s="51"/>
      <c r="AO86" s="47">
        <v>30</v>
      </c>
      <c r="AP86" s="47"/>
      <c r="AQ86" s="47"/>
      <c r="AR86" s="47"/>
      <c r="AS86" s="47"/>
      <c r="AT86" s="47"/>
      <c r="AU86" s="47"/>
      <c r="AV86" s="47"/>
      <c r="AW86" s="47">
        <v>0</v>
      </c>
      <c r="AX86" s="47"/>
      <c r="AY86" s="47"/>
      <c r="AZ86" s="47"/>
      <c r="BA86" s="47"/>
      <c r="BB86" s="47"/>
      <c r="BC86" s="47"/>
      <c r="BD86" s="47"/>
      <c r="BE86" s="47">
        <f t="shared" si="1"/>
        <v>30</v>
      </c>
      <c r="BF86" s="47"/>
      <c r="BG86" s="47"/>
      <c r="BH86" s="47"/>
      <c r="BI86" s="47"/>
      <c r="BJ86" s="47"/>
      <c r="BK86" s="47"/>
      <c r="BL86" s="47"/>
      <c r="BM86" s="7"/>
      <c r="BN86" s="7"/>
      <c r="BO86" s="7"/>
    </row>
    <row r="87" spans="1:67" ht="25.5" customHeight="1" x14ac:dyDescent="0.25">
      <c r="A87" s="48">
        <v>17</v>
      </c>
      <c r="B87" s="48"/>
      <c r="C87" s="48"/>
      <c r="D87" s="48"/>
      <c r="E87" s="48"/>
      <c r="F87" s="48"/>
      <c r="G87" s="49" t="s">
        <v>99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 t="s">
        <v>80</v>
      </c>
      <c r="AA87" s="52"/>
      <c r="AB87" s="52"/>
      <c r="AC87" s="52"/>
      <c r="AD87" s="52"/>
      <c r="AE87" s="49" t="s">
        <v>100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47">
        <v>0</v>
      </c>
      <c r="AP87" s="47"/>
      <c r="AQ87" s="47"/>
      <c r="AR87" s="47"/>
      <c r="AS87" s="47"/>
      <c r="AT87" s="47"/>
      <c r="AU87" s="47"/>
      <c r="AV87" s="47"/>
      <c r="AW87" s="47">
        <v>4</v>
      </c>
      <c r="AX87" s="47"/>
      <c r="AY87" s="47"/>
      <c r="AZ87" s="47"/>
      <c r="BA87" s="47"/>
      <c r="BB87" s="47"/>
      <c r="BC87" s="47"/>
      <c r="BD87" s="47"/>
      <c r="BE87" s="47">
        <f t="shared" si="1"/>
        <v>4</v>
      </c>
      <c r="BF87" s="47"/>
      <c r="BG87" s="47"/>
      <c r="BH87" s="47"/>
      <c r="BI87" s="47"/>
      <c r="BJ87" s="47"/>
      <c r="BK87" s="47"/>
      <c r="BL87" s="47"/>
      <c r="BM87" s="7"/>
      <c r="BN87" s="7"/>
      <c r="BO87" s="7"/>
    </row>
    <row r="88" spans="1:67" ht="12.75" customHeight="1" x14ac:dyDescent="0.25">
      <c r="A88" s="48">
        <v>18</v>
      </c>
      <c r="B88" s="48"/>
      <c r="C88" s="48"/>
      <c r="D88" s="48"/>
      <c r="E88" s="48"/>
      <c r="F88" s="48"/>
      <c r="G88" s="49" t="s">
        <v>101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 t="s">
        <v>80</v>
      </c>
      <c r="AA88" s="52"/>
      <c r="AB88" s="52"/>
      <c r="AC88" s="52"/>
      <c r="AD88" s="52"/>
      <c r="AE88" s="49" t="s">
        <v>102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47">
        <v>0</v>
      </c>
      <c r="AP88" s="47"/>
      <c r="AQ88" s="47"/>
      <c r="AR88" s="47"/>
      <c r="AS88" s="47"/>
      <c r="AT88" s="47"/>
      <c r="AU88" s="47"/>
      <c r="AV88" s="47"/>
      <c r="AW88" s="47">
        <v>2</v>
      </c>
      <c r="AX88" s="47"/>
      <c r="AY88" s="47"/>
      <c r="AZ88" s="47"/>
      <c r="BA88" s="47"/>
      <c r="BB88" s="47"/>
      <c r="BC88" s="47"/>
      <c r="BD88" s="47"/>
      <c r="BE88" s="47">
        <f t="shared" si="1"/>
        <v>2</v>
      </c>
      <c r="BF88" s="47"/>
      <c r="BG88" s="47"/>
      <c r="BH88" s="47"/>
      <c r="BI88" s="47"/>
      <c r="BJ88" s="47"/>
      <c r="BK88" s="47"/>
      <c r="BL88" s="47"/>
      <c r="BM88" s="7"/>
      <c r="BN88" s="7"/>
      <c r="BO88" s="7"/>
    </row>
    <row r="89" spans="1:67" s="2" customFormat="1" ht="12.75" customHeight="1" x14ac:dyDescent="0.25">
      <c r="A89" s="53">
        <v>0</v>
      </c>
      <c r="B89" s="53"/>
      <c r="C89" s="53"/>
      <c r="D89" s="53"/>
      <c r="E89" s="53"/>
      <c r="F89" s="53"/>
      <c r="G89" s="54" t="s">
        <v>103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/>
      <c r="AA89" s="57"/>
      <c r="AB89" s="57"/>
      <c r="AC89" s="57"/>
      <c r="AD89" s="57"/>
      <c r="AE89" s="54"/>
      <c r="AF89" s="55"/>
      <c r="AG89" s="55"/>
      <c r="AH89" s="55"/>
      <c r="AI89" s="55"/>
      <c r="AJ89" s="55"/>
      <c r="AK89" s="55"/>
      <c r="AL89" s="55"/>
      <c r="AM89" s="55"/>
      <c r="AN89" s="56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47">
        <f t="shared" si="1"/>
        <v>0</v>
      </c>
      <c r="BF89" s="47"/>
      <c r="BG89" s="47"/>
      <c r="BH89" s="47"/>
      <c r="BI89" s="47"/>
      <c r="BJ89" s="47"/>
      <c r="BK89" s="47"/>
      <c r="BL89" s="47"/>
      <c r="BM89" s="21"/>
      <c r="BN89" s="21"/>
      <c r="BO89" s="21"/>
    </row>
    <row r="90" spans="1:67" ht="38.25" customHeight="1" x14ac:dyDescent="0.25">
      <c r="A90" s="48">
        <v>19</v>
      </c>
      <c r="B90" s="48"/>
      <c r="C90" s="48"/>
      <c r="D90" s="48"/>
      <c r="E90" s="48"/>
      <c r="F90" s="48"/>
      <c r="G90" s="49" t="s">
        <v>104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2" t="s">
        <v>76</v>
      </c>
      <c r="AA90" s="52"/>
      <c r="AB90" s="52"/>
      <c r="AC90" s="52"/>
      <c r="AD90" s="52"/>
      <c r="AE90" s="49" t="s">
        <v>105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47">
        <v>11734.77</v>
      </c>
      <c r="AP90" s="47"/>
      <c r="AQ90" s="47"/>
      <c r="AR90" s="47"/>
      <c r="AS90" s="47"/>
      <c r="AT90" s="47"/>
      <c r="AU90" s="47"/>
      <c r="AV90" s="47"/>
      <c r="AW90" s="47">
        <f>AK52/AO81</f>
        <v>730.32599609919203</v>
      </c>
      <c r="AX90" s="47"/>
      <c r="AY90" s="47"/>
      <c r="AZ90" s="47"/>
      <c r="BA90" s="47"/>
      <c r="BB90" s="47"/>
      <c r="BC90" s="47"/>
      <c r="BD90" s="47"/>
      <c r="BE90" s="47">
        <f t="shared" si="1"/>
        <v>12465.095996099193</v>
      </c>
      <c r="BF90" s="47"/>
      <c r="BG90" s="47"/>
      <c r="BH90" s="47"/>
      <c r="BI90" s="47"/>
      <c r="BJ90" s="47"/>
      <c r="BK90" s="47"/>
      <c r="BL90" s="47"/>
      <c r="BM90" s="7"/>
      <c r="BN90" s="7"/>
      <c r="BO90" s="7"/>
    </row>
    <row r="91" spans="1:67" ht="63.75" customHeight="1" x14ac:dyDescent="0.25">
      <c r="A91" s="48">
        <v>20</v>
      </c>
      <c r="B91" s="48"/>
      <c r="C91" s="48"/>
      <c r="D91" s="48"/>
      <c r="E91" s="48"/>
      <c r="F91" s="48"/>
      <c r="G91" s="49" t="s">
        <v>106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2" t="s">
        <v>80</v>
      </c>
      <c r="AA91" s="52"/>
      <c r="AB91" s="52"/>
      <c r="AC91" s="52"/>
      <c r="AD91" s="52"/>
      <c r="AE91" s="49" t="s">
        <v>107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7">
        <v>2</v>
      </c>
      <c r="AP91" s="47"/>
      <c r="AQ91" s="47"/>
      <c r="AR91" s="47"/>
      <c r="AS91" s="47"/>
      <c r="AT91" s="47"/>
      <c r="AU91" s="47"/>
      <c r="AV91" s="47"/>
      <c r="AW91" s="47">
        <v>0</v>
      </c>
      <c r="AX91" s="47"/>
      <c r="AY91" s="47"/>
      <c r="AZ91" s="47"/>
      <c r="BA91" s="47"/>
      <c r="BB91" s="47"/>
      <c r="BC91" s="47"/>
      <c r="BD91" s="47"/>
      <c r="BE91" s="47">
        <f t="shared" si="1"/>
        <v>2</v>
      </c>
      <c r="BF91" s="47"/>
      <c r="BG91" s="47"/>
      <c r="BH91" s="47"/>
      <c r="BI91" s="47"/>
      <c r="BJ91" s="47"/>
      <c r="BK91" s="47"/>
      <c r="BL91" s="47"/>
      <c r="BM91" s="7"/>
      <c r="BN91" s="7"/>
      <c r="BO91" s="7"/>
    </row>
    <row r="92" spans="1:67" ht="25.5" customHeight="1" x14ac:dyDescent="0.25">
      <c r="A92" s="48">
        <v>21</v>
      </c>
      <c r="B92" s="48"/>
      <c r="C92" s="48"/>
      <c r="D92" s="48"/>
      <c r="E92" s="48"/>
      <c r="F92" s="48"/>
      <c r="G92" s="49" t="s">
        <v>108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 t="s">
        <v>76</v>
      </c>
      <c r="AA92" s="52"/>
      <c r="AB92" s="52"/>
      <c r="AC92" s="52"/>
      <c r="AD92" s="52"/>
      <c r="AE92" s="49" t="s">
        <v>109</v>
      </c>
      <c r="AF92" s="50"/>
      <c r="AG92" s="50"/>
      <c r="AH92" s="50"/>
      <c r="AI92" s="50"/>
      <c r="AJ92" s="50"/>
      <c r="AK92" s="50"/>
      <c r="AL92" s="50"/>
      <c r="AM92" s="50"/>
      <c r="AN92" s="51"/>
      <c r="AO92" s="47">
        <v>0</v>
      </c>
      <c r="AP92" s="47"/>
      <c r="AQ92" s="47"/>
      <c r="AR92" s="47"/>
      <c r="AS92" s="47"/>
      <c r="AT92" s="47"/>
      <c r="AU92" s="47"/>
      <c r="AV92" s="47"/>
      <c r="AW92" s="47">
        <v>65000</v>
      </c>
      <c r="AX92" s="47"/>
      <c r="AY92" s="47"/>
      <c r="AZ92" s="47"/>
      <c r="BA92" s="47"/>
      <c r="BB92" s="47"/>
      <c r="BC92" s="47"/>
      <c r="BD92" s="47"/>
      <c r="BE92" s="47">
        <f t="shared" si="1"/>
        <v>65000</v>
      </c>
      <c r="BF92" s="47"/>
      <c r="BG92" s="47"/>
      <c r="BH92" s="47"/>
      <c r="BI92" s="47"/>
      <c r="BJ92" s="47"/>
      <c r="BK92" s="47"/>
      <c r="BL92" s="47"/>
      <c r="BM92" s="7"/>
      <c r="BN92" s="7"/>
      <c r="BO92" s="7"/>
    </row>
    <row r="93" spans="1:67" ht="12.75" customHeight="1" x14ac:dyDescent="0.25">
      <c r="A93" s="48">
        <v>22</v>
      </c>
      <c r="B93" s="48"/>
      <c r="C93" s="48"/>
      <c r="D93" s="48"/>
      <c r="E93" s="48"/>
      <c r="F93" s="48"/>
      <c r="G93" s="49" t="s">
        <v>110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2" t="s">
        <v>76</v>
      </c>
      <c r="AA93" s="52"/>
      <c r="AB93" s="52"/>
      <c r="AC93" s="52"/>
      <c r="AD93" s="52"/>
      <c r="AE93" s="49" t="s">
        <v>109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47">
        <v>0</v>
      </c>
      <c r="AP93" s="47"/>
      <c r="AQ93" s="47"/>
      <c r="AR93" s="47"/>
      <c r="AS93" s="47"/>
      <c r="AT93" s="47"/>
      <c r="AU93" s="47"/>
      <c r="AV93" s="47"/>
      <c r="AW93" s="47">
        <f>AW71/AW88</f>
        <v>75000</v>
      </c>
      <c r="AX93" s="47"/>
      <c r="AY93" s="47"/>
      <c r="AZ93" s="47"/>
      <c r="BA93" s="47"/>
      <c r="BB93" s="47"/>
      <c r="BC93" s="47"/>
      <c r="BD93" s="47"/>
      <c r="BE93" s="47">
        <f t="shared" si="1"/>
        <v>75000</v>
      </c>
      <c r="BF93" s="47"/>
      <c r="BG93" s="47"/>
      <c r="BH93" s="47"/>
      <c r="BI93" s="47"/>
      <c r="BJ93" s="47"/>
      <c r="BK93" s="47"/>
      <c r="BL93" s="47"/>
      <c r="BM93" s="7"/>
      <c r="BN93" s="7"/>
      <c r="BO93" s="7"/>
    </row>
    <row r="94" spans="1:67" s="2" customFormat="1" ht="12.75" customHeight="1" x14ac:dyDescent="0.25">
      <c r="A94" s="53">
        <v>0</v>
      </c>
      <c r="B94" s="53"/>
      <c r="C94" s="53"/>
      <c r="D94" s="53"/>
      <c r="E94" s="53"/>
      <c r="F94" s="53"/>
      <c r="G94" s="54" t="s">
        <v>111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57"/>
      <c r="AA94" s="57"/>
      <c r="AB94" s="57"/>
      <c r="AC94" s="57"/>
      <c r="AD94" s="57"/>
      <c r="AE94" s="54"/>
      <c r="AF94" s="55"/>
      <c r="AG94" s="55"/>
      <c r="AH94" s="55"/>
      <c r="AI94" s="55"/>
      <c r="AJ94" s="55"/>
      <c r="AK94" s="55"/>
      <c r="AL94" s="55"/>
      <c r="AM94" s="55"/>
      <c r="AN94" s="56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47">
        <f t="shared" si="1"/>
        <v>0</v>
      </c>
      <c r="BF94" s="47"/>
      <c r="BG94" s="47"/>
      <c r="BH94" s="47"/>
      <c r="BI94" s="47"/>
      <c r="BJ94" s="47"/>
      <c r="BK94" s="47"/>
      <c r="BL94" s="47"/>
      <c r="BM94" s="21"/>
      <c r="BN94" s="21"/>
      <c r="BO94" s="21"/>
    </row>
    <row r="95" spans="1:67" ht="12.75" customHeight="1" x14ac:dyDescent="0.25">
      <c r="A95" s="48">
        <v>23</v>
      </c>
      <c r="B95" s="48"/>
      <c r="C95" s="48"/>
      <c r="D95" s="48"/>
      <c r="E95" s="48"/>
      <c r="F95" s="48"/>
      <c r="G95" s="49" t="s">
        <v>112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52" t="s">
        <v>113</v>
      </c>
      <c r="AA95" s="52"/>
      <c r="AB95" s="52"/>
      <c r="AC95" s="52"/>
      <c r="AD95" s="52"/>
      <c r="AE95" s="49" t="s">
        <v>114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7">
        <v>175</v>
      </c>
      <c r="AP95" s="47"/>
      <c r="AQ95" s="47"/>
      <c r="AR95" s="47"/>
      <c r="AS95" s="47"/>
      <c r="AT95" s="47"/>
      <c r="AU95" s="47"/>
      <c r="AV95" s="47"/>
      <c r="AW95" s="47">
        <v>0</v>
      </c>
      <c r="AX95" s="47"/>
      <c r="AY95" s="47"/>
      <c r="AZ95" s="47"/>
      <c r="BA95" s="47"/>
      <c r="BB95" s="47"/>
      <c r="BC95" s="47"/>
      <c r="BD95" s="47"/>
      <c r="BE95" s="47">
        <f t="shared" si="1"/>
        <v>175</v>
      </c>
      <c r="BF95" s="47"/>
      <c r="BG95" s="47"/>
      <c r="BH95" s="47"/>
      <c r="BI95" s="47"/>
      <c r="BJ95" s="47"/>
      <c r="BK95" s="47"/>
      <c r="BL95" s="47"/>
      <c r="BM95" s="7"/>
      <c r="BN95" s="7"/>
      <c r="BO95" s="7"/>
    </row>
    <row r="96" spans="1:67" ht="25.5" customHeight="1" x14ac:dyDescent="0.25">
      <c r="A96" s="48">
        <v>24</v>
      </c>
      <c r="B96" s="48"/>
      <c r="C96" s="48"/>
      <c r="D96" s="48"/>
      <c r="E96" s="48"/>
      <c r="F96" s="48"/>
      <c r="G96" s="49" t="s">
        <v>115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52" t="s">
        <v>92</v>
      </c>
      <c r="AA96" s="52"/>
      <c r="AB96" s="52"/>
      <c r="AC96" s="52"/>
      <c r="AD96" s="52"/>
      <c r="AE96" s="49" t="s">
        <v>116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47">
        <v>35</v>
      </c>
      <c r="AP96" s="47"/>
      <c r="AQ96" s="47"/>
      <c r="AR96" s="47"/>
      <c r="AS96" s="47"/>
      <c r="AT96" s="47"/>
      <c r="AU96" s="47"/>
      <c r="AV96" s="47"/>
      <c r="AW96" s="47">
        <v>0</v>
      </c>
      <c r="AX96" s="47"/>
      <c r="AY96" s="47"/>
      <c r="AZ96" s="47"/>
      <c r="BA96" s="47"/>
      <c r="BB96" s="47"/>
      <c r="BC96" s="47"/>
      <c r="BD96" s="47"/>
      <c r="BE96" s="47">
        <f t="shared" si="1"/>
        <v>35</v>
      </c>
      <c r="BF96" s="47"/>
      <c r="BG96" s="47"/>
      <c r="BH96" s="47"/>
      <c r="BI96" s="47"/>
      <c r="BJ96" s="47"/>
      <c r="BK96" s="47"/>
      <c r="BL96" s="47"/>
      <c r="BM96" s="7"/>
      <c r="BN96" s="7"/>
      <c r="BO96" s="7"/>
    </row>
    <row r="97" spans="1:67" ht="25.5" customHeight="1" x14ac:dyDescent="0.25">
      <c r="A97" s="48">
        <v>25</v>
      </c>
      <c r="B97" s="48"/>
      <c r="C97" s="48"/>
      <c r="D97" s="48"/>
      <c r="E97" s="48"/>
      <c r="F97" s="48"/>
      <c r="G97" s="49" t="s">
        <v>93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2" t="s">
        <v>92</v>
      </c>
      <c r="AA97" s="52"/>
      <c r="AB97" s="52"/>
      <c r="AC97" s="52"/>
      <c r="AD97" s="52"/>
      <c r="AE97" s="49" t="s">
        <v>116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47">
        <v>15</v>
      </c>
      <c r="AP97" s="47"/>
      <c r="AQ97" s="47"/>
      <c r="AR97" s="47"/>
      <c r="AS97" s="47"/>
      <c r="AT97" s="47"/>
      <c r="AU97" s="47"/>
      <c r="AV97" s="47"/>
      <c r="AW97" s="47">
        <v>0</v>
      </c>
      <c r="AX97" s="47"/>
      <c r="AY97" s="47"/>
      <c r="AZ97" s="47"/>
      <c r="BA97" s="47"/>
      <c r="BB97" s="47"/>
      <c r="BC97" s="47"/>
      <c r="BD97" s="47"/>
      <c r="BE97" s="47">
        <f t="shared" si="1"/>
        <v>15</v>
      </c>
      <c r="BF97" s="47"/>
      <c r="BG97" s="47"/>
      <c r="BH97" s="47"/>
      <c r="BI97" s="47"/>
      <c r="BJ97" s="47"/>
      <c r="BK97" s="47"/>
      <c r="BL97" s="47"/>
      <c r="BM97" s="7"/>
      <c r="BN97" s="7"/>
      <c r="BO97" s="7"/>
    </row>
    <row r="98" spans="1:67" ht="25.5" customHeight="1" x14ac:dyDescent="0.25">
      <c r="A98" s="48">
        <v>26</v>
      </c>
      <c r="B98" s="48"/>
      <c r="C98" s="48"/>
      <c r="D98" s="48"/>
      <c r="E98" s="48"/>
      <c r="F98" s="48"/>
      <c r="G98" s="49" t="s">
        <v>94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2" t="s">
        <v>92</v>
      </c>
      <c r="AA98" s="52"/>
      <c r="AB98" s="52"/>
      <c r="AC98" s="52"/>
      <c r="AD98" s="52"/>
      <c r="AE98" s="49" t="s">
        <v>116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47">
        <v>20</v>
      </c>
      <c r="AP98" s="47"/>
      <c r="AQ98" s="47"/>
      <c r="AR98" s="47"/>
      <c r="AS98" s="47"/>
      <c r="AT98" s="47"/>
      <c r="AU98" s="47"/>
      <c r="AV98" s="47"/>
      <c r="AW98" s="47">
        <v>0</v>
      </c>
      <c r="AX98" s="47"/>
      <c r="AY98" s="47"/>
      <c r="AZ98" s="47"/>
      <c r="BA98" s="47"/>
      <c r="BB98" s="47"/>
      <c r="BC98" s="47"/>
      <c r="BD98" s="47"/>
      <c r="BE98" s="47">
        <f t="shared" si="1"/>
        <v>20</v>
      </c>
      <c r="BF98" s="47"/>
      <c r="BG98" s="47"/>
      <c r="BH98" s="47"/>
      <c r="BI98" s="47"/>
      <c r="BJ98" s="47"/>
      <c r="BK98" s="47"/>
      <c r="BL98" s="47"/>
      <c r="BM98" s="7"/>
      <c r="BN98" s="7"/>
      <c r="BO98" s="7"/>
    </row>
    <row r="99" spans="1:67" ht="25.5" customHeight="1" x14ac:dyDescent="0.25">
      <c r="A99" s="48">
        <v>27</v>
      </c>
      <c r="B99" s="48"/>
      <c r="C99" s="48"/>
      <c r="D99" s="48"/>
      <c r="E99" s="48"/>
      <c r="F99" s="48"/>
      <c r="G99" s="49" t="s">
        <v>117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2" t="s">
        <v>118</v>
      </c>
      <c r="AA99" s="52"/>
      <c r="AB99" s="52"/>
      <c r="AC99" s="52"/>
      <c r="AD99" s="52"/>
      <c r="AE99" s="49" t="s">
        <v>109</v>
      </c>
      <c r="AF99" s="50"/>
      <c r="AG99" s="50"/>
      <c r="AH99" s="50"/>
      <c r="AI99" s="50"/>
      <c r="AJ99" s="50"/>
      <c r="AK99" s="50"/>
      <c r="AL99" s="50"/>
      <c r="AM99" s="50"/>
      <c r="AN99" s="51"/>
      <c r="AO99" s="47">
        <v>0</v>
      </c>
      <c r="AP99" s="47"/>
      <c r="AQ99" s="47"/>
      <c r="AR99" s="47"/>
      <c r="AS99" s="47"/>
      <c r="AT99" s="47"/>
      <c r="AU99" s="47"/>
      <c r="AV99" s="47"/>
      <c r="AW99" s="47">
        <v>19</v>
      </c>
      <c r="AX99" s="47"/>
      <c r="AY99" s="47"/>
      <c r="AZ99" s="47"/>
      <c r="BA99" s="47"/>
      <c r="BB99" s="47"/>
      <c r="BC99" s="47"/>
      <c r="BD99" s="47"/>
      <c r="BE99" s="47">
        <f t="shared" si="1"/>
        <v>19</v>
      </c>
      <c r="BF99" s="47"/>
      <c r="BG99" s="47"/>
      <c r="BH99" s="47"/>
      <c r="BI99" s="47"/>
      <c r="BJ99" s="47"/>
      <c r="BK99" s="47"/>
      <c r="BL99" s="47"/>
      <c r="BM99" s="7"/>
      <c r="BN99" s="7"/>
      <c r="BO99" s="7"/>
    </row>
    <row r="100" spans="1:67" ht="12.75" customHeight="1" x14ac:dyDescent="0.25">
      <c r="A100" s="48">
        <v>28</v>
      </c>
      <c r="B100" s="48"/>
      <c r="C100" s="48"/>
      <c r="D100" s="48"/>
      <c r="E100" s="48"/>
      <c r="F100" s="48"/>
      <c r="G100" s="49" t="s">
        <v>119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2" t="s">
        <v>118</v>
      </c>
      <c r="AA100" s="52"/>
      <c r="AB100" s="52"/>
      <c r="AC100" s="52"/>
      <c r="AD100" s="52"/>
      <c r="AE100" s="49" t="s">
        <v>109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47">
        <v>0</v>
      </c>
      <c r="AP100" s="47"/>
      <c r="AQ100" s="47"/>
      <c r="AR100" s="47"/>
      <c r="AS100" s="47"/>
      <c r="AT100" s="47"/>
      <c r="AU100" s="47"/>
      <c r="AV100" s="47"/>
      <c r="AW100" s="47">
        <v>0</v>
      </c>
      <c r="AX100" s="47"/>
      <c r="AY100" s="47"/>
      <c r="AZ100" s="47"/>
      <c r="BA100" s="47"/>
      <c r="BB100" s="47"/>
      <c r="BC100" s="47"/>
      <c r="BD100" s="47"/>
      <c r="BE100" s="47">
        <f t="shared" si="1"/>
        <v>0</v>
      </c>
      <c r="BF100" s="47"/>
      <c r="BG100" s="47"/>
      <c r="BH100" s="47"/>
      <c r="BI100" s="47"/>
      <c r="BJ100" s="47"/>
      <c r="BK100" s="47"/>
      <c r="BL100" s="47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7"/>
      <c r="BN101" s="7"/>
      <c r="BO101" s="7"/>
    </row>
    <row r="102" spans="1:6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ht="16.5" customHeight="1" x14ac:dyDescent="0.25">
      <c r="A103" s="119" t="s">
        <v>137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25"/>
      <c r="AO103" s="121" t="s">
        <v>134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"/>
      <c r="BI103" s="7"/>
      <c r="BJ103" s="7"/>
      <c r="BK103" s="7"/>
      <c r="BL103" s="7"/>
      <c r="BM103" s="7"/>
      <c r="BN103" s="7"/>
      <c r="BO103" s="7"/>
    </row>
    <row r="104" spans="1: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8" t="s">
        <v>5</v>
      </c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7"/>
      <c r="AO104" s="108" t="s">
        <v>52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7"/>
      <c r="BI104" s="7"/>
      <c r="BJ104" s="7"/>
      <c r="BK104" s="7"/>
      <c r="BL104" s="7"/>
      <c r="BM104" s="7"/>
      <c r="BN104" s="7"/>
      <c r="BO104" s="7"/>
    </row>
    <row r="105" spans="1:67" ht="15.75" customHeight="1" x14ac:dyDescent="0.25">
      <c r="A105" s="122" t="s">
        <v>3</v>
      </c>
      <c r="B105" s="122"/>
      <c r="C105" s="122"/>
      <c r="D105" s="122"/>
      <c r="E105" s="122"/>
      <c r="F105" s="12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ht="13.2" customHeight="1" x14ac:dyDescent="0.25">
      <c r="A106" s="114" t="s">
        <v>124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x14ac:dyDescent="0.25">
      <c r="A107" s="116" t="s">
        <v>47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15.6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ht="24.6" customHeight="1" x14ac:dyDescent="0.25">
      <c r="A109" s="119" t="s">
        <v>135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25"/>
      <c r="AO109" s="121" t="s">
        <v>136</v>
      </c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8" t="s">
        <v>5</v>
      </c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7"/>
      <c r="AO110" s="108" t="s">
        <v>52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117">
        <v>44799</v>
      </c>
      <c r="B111" s="118"/>
      <c r="C111" s="118"/>
      <c r="D111" s="118"/>
      <c r="E111" s="118"/>
      <c r="F111" s="118"/>
      <c r="G111" s="118"/>
      <c r="H111" s="11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108" t="s">
        <v>45</v>
      </c>
      <c r="B112" s="108"/>
      <c r="C112" s="108"/>
      <c r="D112" s="108"/>
      <c r="E112" s="108"/>
      <c r="F112" s="108"/>
      <c r="G112" s="108"/>
      <c r="H112" s="108"/>
      <c r="I112" s="30"/>
      <c r="J112" s="30"/>
      <c r="K112" s="30"/>
      <c r="L112" s="30"/>
      <c r="M112" s="30"/>
      <c r="N112" s="30"/>
      <c r="O112" s="30"/>
      <c r="P112" s="30"/>
      <c r="Q112" s="3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x14ac:dyDescent="0.25">
      <c r="A113" s="2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</sheetData>
  <mergeCells count="397"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2022-08-26T05:33:29Z</dcterms:modified>
</cp:coreProperties>
</file>