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92" windowWidth="15576" windowHeight="11700"/>
  </bookViews>
  <sheets>
    <sheet name="КПК0611021" sheetId="2" r:id="rId1"/>
  </sheets>
  <definedNames>
    <definedName name="_xlnm.Print_Area" localSheetId="0">КПК0611021!$A$1:$BM$113</definedName>
  </definedNames>
  <calcPr calcId="144525" refMode="R1C1"/>
</workbook>
</file>

<file path=xl/calcChain.xml><?xml version="1.0" encoding="utf-8"?>
<calcChain xmlns="http://schemas.openxmlformats.org/spreadsheetml/2006/main">
  <c r="AC50" i="2" l="1"/>
  <c r="U22" i="2"/>
  <c r="AS22" i="2"/>
  <c r="AC52" i="2" l="1"/>
  <c r="BE71" i="2" l="1"/>
  <c r="BE72" i="2"/>
  <c r="BE73" i="2"/>
  <c r="BE74" i="2"/>
  <c r="BE75" i="2"/>
  <c r="BE76" i="2"/>
  <c r="BE77" i="2"/>
  <c r="BE78" i="2"/>
  <c r="BE79" i="2"/>
  <c r="BE81" i="2"/>
  <c r="BE82" i="2"/>
  <c r="BE83" i="2"/>
  <c r="BE84" i="2"/>
  <c r="BE85" i="2"/>
  <c r="BE86" i="2"/>
  <c r="BE87" i="2"/>
  <c r="BE88" i="2"/>
  <c r="BE89" i="2"/>
  <c r="BE90" i="2"/>
  <c r="BE91" i="2"/>
  <c r="BE92" i="2"/>
  <c r="BE93" i="2"/>
  <c r="BE94" i="2"/>
  <c r="BE95" i="2"/>
  <c r="BE96" i="2"/>
  <c r="BE97" i="2"/>
  <c r="BE98" i="2"/>
  <c r="BE99" i="2"/>
  <c r="BE100" i="2"/>
  <c r="BE70" i="2"/>
  <c r="AW93" i="2" l="1"/>
  <c r="AW90" i="2"/>
  <c r="AW71" i="2"/>
  <c r="I23" i="2"/>
  <c r="AK52" i="2"/>
  <c r="AK49" i="2"/>
  <c r="AR63" i="2" l="1"/>
  <c r="AJ63" i="2"/>
  <c r="AB63" i="2"/>
  <c r="AC51" i="2"/>
  <c r="AS52" i="2" l="1"/>
  <c r="AR62" i="2" l="1"/>
  <c r="AR61" i="2"/>
  <c r="AR60" i="2"/>
  <c r="AS51" i="2"/>
  <c r="AS50" i="2"/>
  <c r="AS49" i="2"/>
</calcChain>
</file>

<file path=xl/sharedStrings.xml><?xml version="1.0" encoding="utf-8"?>
<sst xmlns="http://schemas.openxmlformats.org/spreadsheetml/2006/main" count="213" uniqueCount="140">
  <si>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</si>
  <si>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</si>
  <si>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</si>
  <si>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</si>
  <si>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</si>
  <si>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</si>
  <si>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</si>
  <si>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</si>
  <si>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</si>
  <si>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</si>
  <si>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</si>
  <si>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</si>
  <si>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</si>
  <si>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</si>
  <si>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</si>
  <si>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</si>
  <si>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</si>
  <si>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</si>
  <si>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</si>
  <si>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</si>
  <si>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</si>
  <si>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</si>
  <si>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</si>
  <si>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</si>
  <si>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</si>
  <si>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</si>
  <si>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</si>
  <si>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</si>
  <si>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</si>
  <si>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</si>
  <si>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</si>
  <si>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</si>
  <si>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</si>
  <si>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</si>
  <si>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</si>
  <si>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</si>
  <si>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</si>
  <si>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</si>
  <si>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</si>
  <si>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</si>
  <si>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</si>
  <si>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</si>
  <si>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</si>
  <si>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</si>
  <si>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</si>
  <si>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</si>
  <si>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</si>
  <si>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</si>
  <si>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</si>
  <si>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</si>
  <si>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</si>
  <si>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</si>
  <si>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</si>
  <si>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</si>
  <si>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</si>
  <si>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</si>
  <si>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</si>
  <si>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</si>
  <si>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</si>
  <si>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</si>
  <si>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</si>
  <si>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</si>
  <si>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</si>
  <si>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</si>
  <si>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Створення умов для повноцінного і відповідального здобуття загальної середньої освіти в закладах загальної середньої освіти дівчатам та хлопцям</t>
  </si>
  <si>
    <t>Забезпечити надання відповідних послуг закладами загальної середньої освіти</t>
  </si>
  <si>
    <t>Забезпечення  виконання капітальних видатків для закладів загальної середньої освіти(без Ніжинської гімназії №2)</t>
  </si>
  <si>
    <t>Забезпечити надання відповідних послуг закладами загальної середньої освіти (без Ніжинської гімназії №2)</t>
  </si>
  <si>
    <t>Забезпечити надання відповідних послуг Ніжинської гімназії №2</t>
  </si>
  <si>
    <t>УСЬОГО</t>
  </si>
  <si>
    <t>Міська цільова програма соціального захисту членів сімей військовослужбовців</t>
  </si>
  <si>
    <t>Програма "Соціальний захист учнів закладів загальної середньої освіти Ніжинської територіальної громади  шляхом організації гарячого харчування у 2022 році "</t>
  </si>
  <si>
    <t>Міська програма по підтримці випускників   закладів загальної середньої освіти, які отримали  200 балів (з одного предмету) і більше  за результатами зовнішнього незалежного оцінювання</t>
  </si>
  <si>
    <t>затрат</t>
  </si>
  <si>
    <t>Z1</t>
  </si>
  <si>
    <t>обсяг видатків на придбання обладнання та предметів довгострокового користування</t>
  </si>
  <si>
    <t>грн.</t>
  </si>
  <si>
    <t>додаток 6 до рішення сесії</t>
  </si>
  <si>
    <t>обсяг видатків на капітальний ремонт</t>
  </si>
  <si>
    <t>кількість закладів</t>
  </si>
  <si>
    <t>од.</t>
  </si>
  <si>
    <t>мережа</t>
  </si>
  <si>
    <t>середньорічна кількість класів</t>
  </si>
  <si>
    <t>середньорічна кількість груп  в дошкільному підрозділі ННВК та гімназії</t>
  </si>
  <si>
    <t>середньорічне число ставок (штатних одиниць)</t>
  </si>
  <si>
    <t>штатний розпис</t>
  </si>
  <si>
    <t>середньорічне число штатних одиниць адмінперсоналу, за умовами оплати віднесених до педагогічного персоналу</t>
  </si>
  <si>
    <t>середньорічне число посадових окладів (ставок) педагогічного персоналу</t>
  </si>
  <si>
    <t>середньорічне число штатних одиниць спеціалістів</t>
  </si>
  <si>
    <t>середньорічне число штатних одиниць робітників</t>
  </si>
  <si>
    <t>продукту</t>
  </si>
  <si>
    <t>чисельність учнів в ЗЗСО, з них:</t>
  </si>
  <si>
    <t>осіб</t>
  </si>
  <si>
    <t>хлопчиків</t>
  </si>
  <si>
    <t>дівчаток</t>
  </si>
  <si>
    <t>кількість дітей, що відвідують дошкільний підрозділ ННВК та гімназії, з них:</t>
  </si>
  <si>
    <t>списковий склад</t>
  </si>
  <si>
    <t xml:space="preserve">   хлопчиків</t>
  </si>
  <si>
    <t xml:space="preserve">    дівчаток</t>
  </si>
  <si>
    <t>кількість необхідного обладнання та предметів довгострокового користування</t>
  </si>
  <si>
    <t>потреба</t>
  </si>
  <si>
    <t>Кількість об`єктів</t>
  </si>
  <si>
    <t>внутрішній облік</t>
  </si>
  <si>
    <t>ефективності</t>
  </si>
  <si>
    <t>середньорічна вартість утримання одного учня</t>
  </si>
  <si>
    <t>розрахунок  (обсяги фінансування /середньорічна чисельність учнів)</t>
  </si>
  <si>
    <t>число педставок на 1 клас</t>
  </si>
  <si>
    <t>розрахунок (середньорічне число посадових окладів (ставок) педагогічного персоналу/середньорічна кількість класів)</t>
  </si>
  <si>
    <t>середні витрати на придбання обладнання та предметів довгострокового користування</t>
  </si>
  <si>
    <t>розрахунок</t>
  </si>
  <si>
    <t>Середні витрати на капітальний ремонт</t>
  </si>
  <si>
    <t>якості</t>
  </si>
  <si>
    <t>кількість днів відвідування</t>
  </si>
  <si>
    <t>днів</t>
  </si>
  <si>
    <t>навчальний план</t>
  </si>
  <si>
    <t>чисельність учнів, які нагороджені (срібною, золотою) медалями, з них :</t>
  </si>
  <si>
    <t>звіт керівників закладів про якість навчання за рік</t>
  </si>
  <si>
    <t>рівень виконання закупівлі обладнання та предметів довгострокового користування</t>
  </si>
  <si>
    <t>відс.</t>
  </si>
  <si>
    <t>рівень виконання капітального ремонту</t>
  </si>
  <si>
    <t>Забезпечення надання послуг з загальної середньої освіти в закладах загальної середньої освіти дівчаткам та хлопчикам</t>
  </si>
  <si>
    <t>0600000</t>
  </si>
  <si>
    <t>Наказ</t>
  </si>
  <si>
    <t>Управлiння освiти Нiжинської мiської ради Чернiгiвської областi</t>
  </si>
  <si>
    <t>Фінансове управління Ніжинської міської ради</t>
  </si>
  <si>
    <t>02147606</t>
  </si>
  <si>
    <t>2553800000</t>
  </si>
  <si>
    <t>гривень</t>
  </si>
  <si>
    <t>бюджетної програми місцевого бюджету на 2022  рік</t>
  </si>
  <si>
    <t>0611021</t>
  </si>
  <si>
    <t>Надання загальної середньої освіти закладами загальної середньої освіти</t>
  </si>
  <si>
    <t>0610000</t>
  </si>
  <si>
    <t>1021</t>
  </si>
  <si>
    <t>0921</t>
  </si>
  <si>
    <t>Валентина ГРАДОБИК</t>
  </si>
  <si>
    <t>Начальник фінансового управління Ніжинської міської ради</t>
  </si>
  <si>
    <t>Людмила ПИСАРЕНКО</t>
  </si>
  <si>
    <t>Начальник Управління освіти</t>
  </si>
  <si>
    <t>Конституція України, Бюджетний кодекс України, Закон України «Про Державний бюджет України на 2022 рік», «Про освіту», «Про загальну середню освіту», наказ Міністерства освіти і науки України № 557 від 26.09.2005р. «Про впорядкування умов оплати праці та затвердження схем тарифних розрядів працівників навчальних закладів, установ освіти та наукових установ» із змінами, внесеними згідно з Постановами КМ, Державні будівельні норми, Рішення Ніжинської міської ради VIII скликання від 21.12.2021р. №6-18/2021, Рішення Ніжинської міської ради VIII скликання від 21.12.2021р. №7-18/2021, Рішення Ніжинської міської ради VIII скликання від 20.01.2022р. №1-19/2022,Рішення Ніжинської міської ради VIIІ скликання від 24.02.2022 року №6-20/2022 «Про бюджет Ніжинської міської територіальної громади на 2022 рік», Рішення виконавчого комітету від 02.06.2022 р. №125, Рішення виконавчого комітету від 23.06.2022 р. №151,  Рішення виконавчого комітету від 30.06.2022 р. №162, Розпорядження міського голови від 08.07.2022 р. №142.</t>
  </si>
  <si>
    <t>14.07.2022р.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</si>
</sst>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6">
    <xf numFmtId="0" fontId="0" fillId="0" borderId="0" xfId="0"/>
    <xf numFmtId="0" fontId="2" fillId="0" borderId="0" xfId="0" applyFont="1"/>
    <xf numFmtId="0" fontId="8" fillId="0" borderId="0" xfId="0" applyFont="1"/>
    <xf numFmtId="0" fontId="14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center" vertical="center"/>
    </xf>
    <xf numFmtId="0" fontId="2" fillId="2" borderId="0" xfId="0" applyFont="1" applyFill="1"/>
    <xf numFmtId="2" fontId="5" fillId="2" borderId="0" xfId="0" applyNumberFormat="1" applyFont="1" applyFill="1" applyAlignment="1">
      <alignment horizontal="left" vertical="center" wrapText="1"/>
    </xf>
    <xf numFmtId="0" fontId="3" fillId="2" borderId="0" xfId="0" applyFont="1" applyFill="1" applyAlignment="1">
      <alignment horizontal="center" vertical="center"/>
    </xf>
    <xf numFmtId="165" fontId="5" fillId="2" borderId="0" xfId="0" applyNumberFormat="1" applyFont="1" applyFill="1" applyAlignment="1">
      <alignment horizontal="left" vertical="center" wrapText="1"/>
    </xf>
    <xf numFmtId="0" fontId="3" fillId="2" borderId="0" xfId="0" applyFont="1" applyFill="1" applyAlignment="1">
      <alignment horizontal="center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right" vertical="center" wrapText="1"/>
    </xf>
    <xf numFmtId="0" fontId="6" fillId="2" borderId="0" xfId="0" applyFont="1" applyFill="1" applyAlignment="1">
      <alignment vertical="center" wrapText="1"/>
    </xf>
    <xf numFmtId="0" fontId="3" fillId="2" borderId="0" xfId="0" applyFont="1" applyFill="1" applyBorder="1" applyAlignment="1">
      <alignment horizontal="center" vertical="center"/>
    </xf>
    <xf numFmtId="0" fontId="2" fillId="2" borderId="0" xfId="0" applyNumberFormat="1" applyFont="1" applyFill="1" applyBorder="1" applyAlignment="1">
      <alignment horizontal="center" vertical="center"/>
    </xf>
    <xf numFmtId="164" fontId="2" fillId="2" borderId="0" xfId="0" applyNumberFormat="1" applyFont="1" applyFill="1" applyBorder="1" applyAlignment="1">
      <alignment horizontal="center" vertical="center"/>
    </xf>
    <xf numFmtId="0" fontId="8" fillId="2" borderId="0" xfId="0" applyFont="1" applyFill="1"/>
    <xf numFmtId="4" fontId="2" fillId="2" borderId="0" xfId="0" applyNumberFormat="1" applyFont="1" applyFill="1" applyBorder="1" applyAlignment="1">
      <alignment horizontal="center" vertical="center"/>
    </xf>
    <xf numFmtId="4" fontId="8" fillId="2" borderId="0" xfId="0" applyNumberFormat="1" applyFont="1" applyFill="1" applyBorder="1" applyAlignment="1">
      <alignment horizontal="center" vertical="center"/>
    </xf>
    <xf numFmtId="4" fontId="2" fillId="2" borderId="0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Border="1" applyAlignment="1">
      <alignment horizontal="left"/>
    </xf>
    <xf numFmtId="0" fontId="11" fillId="2" borderId="0" xfId="0" applyFont="1" applyFill="1"/>
    <xf numFmtId="0" fontId="3" fillId="2" borderId="0" xfId="0" applyFont="1" applyFill="1" applyAlignment="1">
      <alignment horizontal="left" vertical="center" wrapText="1"/>
    </xf>
    <xf numFmtId="0" fontId="3" fillId="2" borderId="0" xfId="0" applyFont="1" applyFill="1" applyAlignment="1">
      <alignment vertical="center" wrapText="1"/>
    </xf>
    <xf numFmtId="0" fontId="7" fillId="2" borderId="0" xfId="0" applyFont="1" applyFill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4" fillId="2" borderId="0" xfId="0" applyFont="1" applyFill="1" applyAlignment="1">
      <alignment horizontal="center" vertical="center" wrapText="1"/>
    </xf>
    <xf numFmtId="0" fontId="13" fillId="2" borderId="0" xfId="0" applyFont="1" applyFill="1" applyAlignment="1">
      <alignment horizontal="center" vertical="center" wrapText="1"/>
    </xf>
    <xf numFmtId="0" fontId="13" fillId="2" borderId="0" xfId="0" applyFont="1" applyFill="1" applyBorder="1" applyAlignment="1">
      <alignment horizontal="left" vertical="center"/>
    </xf>
    <xf numFmtId="0" fontId="13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top"/>
    </xf>
    <xf numFmtId="0" fontId="0" fillId="2" borderId="0" xfId="0" applyFill="1"/>
    <xf numFmtId="0" fontId="1" fillId="2" borderId="0" xfId="0" applyFont="1" applyFill="1" applyBorder="1" applyAlignment="1"/>
    <xf numFmtId="0" fontId="13" fillId="2" borderId="0" xfId="0" applyFont="1" applyFill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0" fontId="0" fillId="2" borderId="0" xfId="0" applyFill="1" applyBorder="1" applyAlignment="1"/>
    <xf numFmtId="0" fontId="7" fillId="2" borderId="0" xfId="0" applyFont="1" applyFill="1" applyAlignment="1">
      <alignment horizontal="center" vertical="top"/>
    </xf>
    <xf numFmtId="0" fontId="16" fillId="2" borderId="0" xfId="0" applyFont="1" applyFill="1" applyBorder="1" applyAlignment="1">
      <alignment horizontal="center" vertical="top"/>
    </xf>
    <xf numFmtId="0" fontId="16" fillId="2" borderId="0" xfId="0" applyFont="1" applyFill="1" applyAlignment="1">
      <alignment horizontal="center" vertical="top"/>
    </xf>
    <xf numFmtId="0" fontId="3" fillId="2" borderId="0" xfId="0" applyFont="1" applyFill="1" applyAlignment="1">
      <alignment horizontal="left" vertical="center" wrapText="1"/>
    </xf>
    <xf numFmtId="0" fontId="7" fillId="2" borderId="0" xfId="0" applyFont="1" applyFill="1" applyAlignment="1">
      <alignment horizontal="center"/>
    </xf>
    <xf numFmtId="0" fontId="11" fillId="2" borderId="4" xfId="0" quotePrefix="1" applyFont="1" applyFill="1" applyBorder="1" applyAlignment="1">
      <alignment horizontal="left" vertical="top" wrapText="1"/>
    </xf>
    <xf numFmtId="0" fontId="0" fillId="2" borderId="4" xfId="0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/>
    </xf>
    <xf numFmtId="14" fontId="12" fillId="2" borderId="4" xfId="0" applyNumberFormat="1" applyFont="1" applyFill="1" applyBorder="1" applyAlignment="1">
      <alignment horizontal="center"/>
    </xf>
    <xf numFmtId="0" fontId="12" fillId="2" borderId="4" xfId="0" applyFont="1" applyFill="1" applyBorder="1" applyAlignment="1">
      <alignment horizontal="center"/>
    </xf>
    <xf numFmtId="0" fontId="3" fillId="2" borderId="0" xfId="0" quotePrefix="1" applyFont="1" applyFill="1" applyAlignment="1">
      <alignment horizontal="left" vertical="top" wrapText="1"/>
    </xf>
    <xf numFmtId="0" fontId="0" fillId="2" borderId="0" xfId="0" applyFill="1" applyAlignment="1">
      <alignment horizontal="left" vertical="top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4" xfId="0" quotePrefix="1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left" vertical="center" wrapText="1"/>
    </xf>
    <xf numFmtId="0" fontId="10" fillId="2" borderId="0" xfId="0" applyFont="1" applyFill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5" xfId="0" applyNumberFormat="1" applyFont="1" applyFill="1" applyBorder="1" applyAlignment="1">
      <alignment horizontal="center" vertical="center" wrapText="1"/>
    </xf>
    <xf numFmtId="0" fontId="8" fillId="2" borderId="5" xfId="0" applyNumberFormat="1" applyFont="1" applyFill="1" applyBorder="1" applyAlignment="1">
      <alignment horizontal="left" vertical="center" wrapText="1"/>
    </xf>
    <xf numFmtId="0" fontId="8" fillId="2" borderId="8" xfId="0" applyNumberFormat="1" applyFont="1" applyFill="1" applyBorder="1" applyAlignment="1">
      <alignment horizontal="left" vertical="center" wrapText="1"/>
    </xf>
    <xf numFmtId="0" fontId="9" fillId="2" borderId="0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2" fillId="2" borderId="8" xfId="0" applyNumberFormat="1" applyFont="1" applyFill="1" applyBorder="1" applyAlignment="1">
      <alignment horizontal="left" vertical="top" wrapText="1"/>
    </xf>
    <xf numFmtId="0" fontId="0" fillId="2" borderId="9" xfId="0" applyFont="1" applyFill="1" applyBorder="1" applyAlignment="1">
      <alignment horizontal="left" vertical="top" wrapText="1"/>
    </xf>
    <xf numFmtId="0" fontId="0" fillId="2" borderId="10" xfId="0" applyFont="1" applyFill="1" applyBorder="1" applyAlignment="1">
      <alignment horizontal="left" vertical="top" wrapText="1"/>
    </xf>
    <xf numFmtId="0" fontId="3" fillId="2" borderId="0" xfId="0" applyFont="1" applyFill="1" applyAlignment="1">
      <alignment horizontal="justify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right" vertical="center" wrapText="1"/>
    </xf>
    <xf numFmtId="0" fontId="6" fillId="2" borderId="5" xfId="0" applyFont="1" applyFill="1" applyBorder="1" applyAlignment="1">
      <alignment horizontal="center" vertical="center" wrapText="1"/>
    </xf>
    <xf numFmtId="4" fontId="2" fillId="2" borderId="5" xfId="0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left" vertical="center" wrapText="1"/>
    </xf>
    <xf numFmtId="0" fontId="8" fillId="2" borderId="8" xfId="0" applyNumberFormat="1" applyFont="1" applyFill="1" applyBorder="1" applyAlignment="1">
      <alignment horizontal="center" vertical="center" wrapText="1"/>
    </xf>
    <xf numFmtId="0" fontId="8" fillId="2" borderId="9" xfId="0" applyNumberFormat="1" applyFont="1" applyFill="1" applyBorder="1" applyAlignment="1">
      <alignment horizontal="center" vertical="center" wrapText="1"/>
    </xf>
    <xf numFmtId="0" fontId="8" fillId="2" borderId="10" xfId="0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4" fontId="8" fillId="2" borderId="5" xfId="0" applyNumberFormat="1" applyFont="1" applyFill="1" applyBorder="1" applyAlignment="1">
      <alignment horizontal="center" vertical="center" wrapText="1"/>
    </xf>
    <xf numFmtId="164" fontId="2" fillId="2" borderId="5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2" borderId="0" xfId="0" applyFont="1" applyFill="1" applyAlignment="1">
      <alignment vertical="center" wrapText="1"/>
    </xf>
    <xf numFmtId="4" fontId="10" fillId="2" borderId="4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left" vertical="center"/>
    </xf>
    <xf numFmtId="0" fontId="3" fillId="0" borderId="0" xfId="0" applyFont="1" applyAlignment="1">
      <alignment vertical="center" wrapText="1"/>
    </xf>
    <xf numFmtId="0" fontId="2" fillId="2" borderId="0" xfId="0" applyFont="1" applyFill="1" applyAlignment="1">
      <alignment vertical="center" wrapText="1"/>
    </xf>
    <xf numFmtId="0" fontId="11" fillId="2" borderId="9" xfId="0" quotePrefix="1" applyFont="1" applyFill="1" applyBorder="1" applyAlignment="1">
      <alignment horizontal="left" vertical="top" wrapText="1"/>
    </xf>
    <xf numFmtId="0" fontId="0" fillId="2" borderId="9" xfId="0" applyFill="1" applyBorder="1" applyAlignment="1">
      <alignment horizontal="left" vertical="top" wrapText="1"/>
    </xf>
    <xf numFmtId="0" fontId="14" fillId="2" borderId="4" xfId="0" quotePrefix="1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6" fillId="2" borderId="0" xfId="0" applyFont="1" applyFill="1" applyAlignment="1">
      <alignment horizontal="center" vertical="top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4" fillId="2" borderId="4" xfId="0" quotePrefix="1" applyFont="1" applyFill="1" applyBorder="1" applyAlignment="1">
      <alignment horizontal="left" vertical="top" wrapText="1"/>
    </xf>
    <xf numFmtId="0" fontId="4" fillId="2" borderId="0" xfId="0" applyFont="1" applyFill="1" applyAlignment="1">
      <alignment horizontal="center" vertical="center" wrapText="1"/>
    </xf>
    <xf numFmtId="0" fontId="14" fillId="2" borderId="4" xfId="0" quotePrefix="1" applyFont="1" applyFill="1" applyBorder="1" applyAlignment="1">
      <alignment horizontal="left" vertical="top" wrapText="1"/>
    </xf>
    <xf numFmtId="0" fontId="7" fillId="2" borderId="0" xfId="0" applyFont="1" applyFill="1" applyBorder="1" applyAlignment="1">
      <alignment horizontal="center" vertical="center" wrapText="1"/>
    </xf>
    <xf numFmtId="0" fontId="13" fillId="2" borderId="4" xfId="0" quotePrefix="1" applyFont="1" applyFill="1" applyBorder="1" applyAlignment="1">
      <alignment horizontal="left" vertical="top" wrapText="1"/>
    </xf>
    <xf numFmtId="0" fontId="7" fillId="2" borderId="0" xfId="0" applyFont="1" applyFill="1" applyAlignment="1">
      <alignment horizontal="center" vertical="top" wrapText="1"/>
    </xf>
    <xf numFmtId="0" fontId="16" fillId="2" borderId="1" xfId="0" applyFont="1" applyFill="1" applyBorder="1" applyAlignment="1">
      <alignment horizontal="center" vertical="top" wrapText="1"/>
    </xf>
    <xf numFmtId="0" fontId="2" fillId="2" borderId="5" xfId="0" applyNumberFormat="1" applyFont="1" applyFill="1" applyBorder="1" applyAlignment="1">
      <alignment horizontal="center" vertical="center" wrapText="1"/>
    </xf>
    <xf numFmtId="0" fontId="8" fillId="2" borderId="8" xfId="0" applyNumberFormat="1" applyFont="1" applyFill="1" applyBorder="1" applyAlignment="1">
      <alignment horizontal="left" vertical="top" wrapText="1"/>
    </xf>
    <xf numFmtId="0" fontId="17" fillId="2" borderId="9" xfId="0" applyFont="1" applyFill="1" applyBorder="1" applyAlignment="1">
      <alignment horizontal="left" vertical="top" wrapText="1"/>
    </xf>
    <xf numFmtId="0" fontId="17" fillId="2" borderId="10" xfId="0" applyFont="1" applyFill="1" applyBorder="1" applyAlignment="1">
      <alignment horizontal="left" vertical="top" wrapText="1"/>
    </xf>
    <xf numFmtId="0" fontId="2" fillId="2" borderId="8" xfId="0" applyNumberFormat="1" applyFont="1" applyFill="1" applyBorder="1" applyAlignment="1">
      <alignment horizontal="center" vertical="top" wrapText="1"/>
    </xf>
    <xf numFmtId="0" fontId="0" fillId="2" borderId="9" xfId="0" applyFont="1" applyFill="1" applyBorder="1" applyAlignment="1">
      <alignment horizontal="center" vertical="top" wrapText="1"/>
    </xf>
    <xf numFmtId="0" fontId="0" fillId="2" borderId="10" xfId="0" applyFont="1" applyFill="1" applyBorder="1" applyAlignment="1">
      <alignment horizontal="center" vertical="top" wrapText="1"/>
    </xf>
    <xf numFmtId="0" fontId="8" fillId="2" borderId="8" xfId="0" applyNumberFormat="1" applyFont="1" applyFill="1" applyBorder="1" applyAlignment="1">
      <alignment horizontal="center" vertical="top" wrapText="1"/>
    </xf>
    <xf numFmtId="0" fontId="17" fillId="2" borderId="9" xfId="0" applyFont="1" applyFill="1" applyBorder="1" applyAlignment="1">
      <alignment horizontal="center" vertical="top" wrapText="1"/>
    </xf>
    <xf numFmtId="0" fontId="17" fillId="2" borderId="10" xfId="0" applyFont="1" applyFill="1" applyBorder="1" applyAlignment="1">
      <alignment horizontal="center" vertical="top" wrapText="1"/>
    </xf>
    <xf numFmtId="0" fontId="0" fillId="2" borderId="4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6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13"/>
  <sheetViews>
    <sheetView tabSelected="1" zoomScale="70" zoomScaleNormal="70" zoomScaleSheetLayoutView="100" workbookViewId="0">
      <selection activeCell="U22" sqref="U22:AD22"/>
    </sheetView>
  </sheetViews>
  <sheetFormatPr defaultColWidth="9.109375" defaultRowHeight="13.2" x14ac:dyDescent="0.25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ht="44.25" customHeight="1" x14ac:dyDescent="0.25">
      <c r="AO1" s="94" t="s">
        <v>35</v>
      </c>
      <c r="AP1" s="94"/>
      <c r="AQ1" s="94"/>
      <c r="AR1" s="94"/>
      <c r="AS1" s="94"/>
      <c r="AT1" s="94"/>
      <c r="AU1" s="94"/>
      <c r="AV1" s="94"/>
      <c r="AW1" s="94"/>
      <c r="AX1" s="94"/>
      <c r="AY1" s="94"/>
      <c r="AZ1" s="94"/>
      <c r="BA1" s="94"/>
      <c r="BB1" s="94"/>
      <c r="BC1" s="94"/>
      <c r="BD1" s="94"/>
      <c r="BE1" s="94"/>
      <c r="BF1" s="94"/>
      <c r="BG1" s="94"/>
      <c r="BH1" s="94"/>
      <c r="BI1" s="94"/>
      <c r="BJ1" s="94"/>
      <c r="BK1" s="94"/>
      <c r="BL1" s="94"/>
    </row>
    <row r="2" spans="1:77" ht="15.9" customHeight="1" x14ac:dyDescent="0.25">
      <c r="AO2" s="98" t="s">
        <v>0</v>
      </c>
      <c r="AP2" s="98"/>
      <c r="AQ2" s="98"/>
      <c r="AR2" s="98"/>
      <c r="AS2" s="98"/>
      <c r="AT2" s="98"/>
      <c r="AU2" s="98"/>
      <c r="AV2" s="98"/>
      <c r="AW2" s="98"/>
      <c r="AX2" s="98"/>
      <c r="AY2" s="98"/>
      <c r="AZ2" s="98"/>
      <c r="BA2" s="98"/>
      <c r="BB2" s="98"/>
      <c r="BC2" s="98"/>
      <c r="BD2" s="98"/>
      <c r="BE2" s="98"/>
      <c r="BF2" s="98"/>
      <c r="BG2" s="98"/>
      <c r="BH2" s="98"/>
      <c r="BI2" s="98"/>
      <c r="BJ2" s="98"/>
      <c r="BK2" s="98"/>
      <c r="BL2" s="98"/>
    </row>
    <row r="3" spans="1:77" ht="15" customHeight="1" x14ac:dyDescent="0.2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48" t="s">
        <v>122</v>
      </c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  <c r="BG3" s="49"/>
      <c r="BH3" s="49"/>
      <c r="BI3" s="49"/>
      <c r="BJ3" s="49"/>
      <c r="BK3" s="49"/>
      <c r="BL3" s="49"/>
      <c r="BM3" s="7"/>
      <c r="BN3" s="7"/>
      <c r="BO3" s="7"/>
    </row>
    <row r="4" spans="1:77" ht="32.1" customHeight="1" x14ac:dyDescent="0.2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100" t="s">
        <v>123</v>
      </c>
      <c r="AP4" s="101"/>
      <c r="AQ4" s="101"/>
      <c r="AR4" s="101"/>
      <c r="AS4" s="101"/>
      <c r="AT4" s="101"/>
      <c r="AU4" s="101"/>
      <c r="AV4" s="101"/>
      <c r="AW4" s="101"/>
      <c r="AX4" s="101"/>
      <c r="AY4" s="101"/>
      <c r="AZ4" s="101"/>
      <c r="BA4" s="101"/>
      <c r="BB4" s="101"/>
      <c r="BC4" s="101"/>
      <c r="BD4" s="101"/>
      <c r="BE4" s="101"/>
      <c r="BF4" s="101"/>
      <c r="BG4" s="101"/>
      <c r="BH4" s="101"/>
      <c r="BI4" s="101"/>
      <c r="BJ4" s="101"/>
      <c r="BK4" s="101"/>
      <c r="BL4" s="101"/>
      <c r="BM4" s="7"/>
      <c r="BN4" s="7"/>
      <c r="BO4" s="7"/>
    </row>
    <row r="5" spans="1:77" x14ac:dyDescent="0.2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68" t="s">
        <v>20</v>
      </c>
      <c r="AP5" s="68"/>
      <c r="AQ5" s="68"/>
      <c r="AR5" s="68"/>
      <c r="AS5" s="68"/>
      <c r="AT5" s="68"/>
      <c r="AU5" s="68"/>
      <c r="AV5" s="68"/>
      <c r="AW5" s="68"/>
      <c r="AX5" s="68"/>
      <c r="AY5" s="68"/>
      <c r="AZ5" s="68"/>
      <c r="BA5" s="68"/>
      <c r="BB5" s="68"/>
      <c r="BC5" s="68"/>
      <c r="BD5" s="68"/>
      <c r="BE5" s="68"/>
      <c r="BF5" s="68"/>
      <c r="BG5" s="68"/>
      <c r="BH5" s="68"/>
      <c r="BI5" s="68"/>
      <c r="BJ5" s="68"/>
      <c r="BK5" s="68"/>
      <c r="BL5" s="68"/>
      <c r="BM5" s="7"/>
      <c r="BN5" s="7"/>
      <c r="BO5" s="7"/>
    </row>
    <row r="6" spans="1:77" ht="7.5" customHeight="1" x14ac:dyDescent="0.2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99"/>
      <c r="AP6" s="99"/>
      <c r="AQ6" s="99"/>
      <c r="AR6" s="99"/>
      <c r="AS6" s="99"/>
      <c r="AT6" s="99"/>
      <c r="AU6" s="99"/>
      <c r="AV6" s="99"/>
      <c r="AW6" s="99"/>
      <c r="AX6" s="99"/>
      <c r="AY6" s="99"/>
      <c r="AZ6" s="99"/>
      <c r="BA6" s="99"/>
      <c r="BB6" s="99"/>
      <c r="BC6" s="99"/>
      <c r="BD6" s="99"/>
      <c r="BE6" s="99"/>
      <c r="BF6" s="99"/>
      <c r="BG6" s="7"/>
      <c r="BH6" s="7"/>
      <c r="BI6" s="7"/>
      <c r="BJ6" s="7"/>
      <c r="BK6" s="7"/>
      <c r="BL6" s="7"/>
      <c r="BM6" s="7"/>
      <c r="BN6" s="7"/>
      <c r="BO6" s="7"/>
    </row>
    <row r="7" spans="1:77" ht="12.75" customHeight="1" x14ac:dyDescent="0.2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56" t="s">
        <v>139</v>
      </c>
      <c r="AP7" s="49"/>
      <c r="AQ7" s="49"/>
      <c r="AR7" s="49"/>
      <c r="AS7" s="49"/>
      <c r="AT7" s="49"/>
      <c r="AU7" s="49"/>
      <c r="AV7" s="7" t="s">
        <v>63</v>
      </c>
      <c r="AW7" s="56">
        <v>82</v>
      </c>
      <c r="AX7" s="125"/>
      <c r="AY7" s="125"/>
      <c r="AZ7" s="125"/>
      <c r="BA7" s="125"/>
      <c r="BB7" s="125"/>
      <c r="BC7" s="125"/>
      <c r="BD7" s="125"/>
      <c r="BE7" s="125"/>
      <c r="BF7" s="125"/>
      <c r="BG7" s="7"/>
      <c r="BH7" s="7"/>
      <c r="BI7" s="7"/>
      <c r="BJ7" s="7"/>
      <c r="BK7" s="7"/>
      <c r="BL7" s="7"/>
      <c r="BM7" s="7"/>
      <c r="BN7" s="7"/>
      <c r="BO7" s="7"/>
    </row>
    <row r="8" spans="1:77" x14ac:dyDescent="0.2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31"/>
      <c r="AP8" s="31"/>
      <c r="AQ8" s="31"/>
      <c r="AR8" s="31"/>
      <c r="AS8" s="31"/>
      <c r="AT8" s="31"/>
      <c r="AU8" s="31"/>
      <c r="AV8" s="7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7"/>
      <c r="BH8" s="7"/>
      <c r="BI8" s="7"/>
      <c r="BJ8" s="7"/>
      <c r="BK8" s="7"/>
      <c r="BL8" s="7"/>
      <c r="BM8" s="7"/>
      <c r="BN8" s="7"/>
      <c r="BO8" s="7"/>
    </row>
    <row r="9" spans="1:77" x14ac:dyDescent="0.2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</row>
    <row r="10" spans="1:77" ht="15.75" customHeight="1" x14ac:dyDescent="0.25">
      <c r="A10" s="109" t="s">
        <v>21</v>
      </c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109"/>
      <c r="AI10" s="109"/>
      <c r="AJ10" s="109"/>
      <c r="AK10" s="109"/>
      <c r="AL10" s="109"/>
      <c r="AM10" s="109"/>
      <c r="AN10" s="109"/>
      <c r="AO10" s="109"/>
      <c r="AP10" s="109"/>
      <c r="AQ10" s="109"/>
      <c r="AR10" s="109"/>
      <c r="AS10" s="109"/>
      <c r="AT10" s="109"/>
      <c r="AU10" s="109"/>
      <c r="AV10" s="109"/>
      <c r="AW10" s="109"/>
      <c r="AX10" s="109"/>
      <c r="AY10" s="109"/>
      <c r="AZ10" s="109"/>
      <c r="BA10" s="109"/>
      <c r="BB10" s="109"/>
      <c r="BC10" s="109"/>
      <c r="BD10" s="109"/>
      <c r="BE10" s="109"/>
      <c r="BF10" s="109"/>
      <c r="BG10" s="109"/>
      <c r="BH10" s="109"/>
      <c r="BI10" s="109"/>
      <c r="BJ10" s="109"/>
      <c r="BK10" s="109"/>
      <c r="BL10" s="109"/>
      <c r="BM10" s="7"/>
      <c r="BN10" s="7"/>
      <c r="BO10" s="7"/>
    </row>
    <row r="11" spans="1:77" ht="15.75" customHeight="1" x14ac:dyDescent="0.25">
      <c r="A11" s="109" t="s">
        <v>128</v>
      </c>
      <c r="B11" s="109"/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09"/>
      <c r="T11" s="109"/>
      <c r="U11" s="109"/>
      <c r="V11" s="109"/>
      <c r="W11" s="109"/>
      <c r="X11" s="109"/>
      <c r="Y11" s="109"/>
      <c r="Z11" s="109"/>
      <c r="AA11" s="109"/>
      <c r="AB11" s="109"/>
      <c r="AC11" s="109"/>
      <c r="AD11" s="109"/>
      <c r="AE11" s="109"/>
      <c r="AF11" s="109"/>
      <c r="AG11" s="109"/>
      <c r="AH11" s="109"/>
      <c r="AI11" s="109"/>
      <c r="AJ11" s="109"/>
      <c r="AK11" s="109"/>
      <c r="AL11" s="109"/>
      <c r="AM11" s="109"/>
      <c r="AN11" s="109"/>
      <c r="AO11" s="109"/>
      <c r="AP11" s="109"/>
      <c r="AQ11" s="109"/>
      <c r="AR11" s="109"/>
      <c r="AS11" s="109"/>
      <c r="AT11" s="109"/>
      <c r="AU11" s="109"/>
      <c r="AV11" s="109"/>
      <c r="AW11" s="109"/>
      <c r="AX11" s="109"/>
      <c r="AY11" s="109"/>
      <c r="AZ11" s="109"/>
      <c r="BA11" s="109"/>
      <c r="BB11" s="109"/>
      <c r="BC11" s="109"/>
      <c r="BD11" s="109"/>
      <c r="BE11" s="109"/>
      <c r="BF11" s="109"/>
      <c r="BG11" s="109"/>
      <c r="BH11" s="109"/>
      <c r="BI11" s="109"/>
      <c r="BJ11" s="109"/>
      <c r="BK11" s="109"/>
      <c r="BL11" s="109"/>
      <c r="BM11" s="7"/>
      <c r="BN11" s="7"/>
      <c r="BO11" s="7"/>
    </row>
    <row r="12" spans="1:77" ht="6" customHeight="1" x14ac:dyDescent="0.25">
      <c r="A12" s="32"/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7"/>
      <c r="BN12" s="7"/>
      <c r="BO12" s="7"/>
    </row>
    <row r="13" spans="1:77" customFormat="1" ht="14.25" customHeight="1" x14ac:dyDescent="0.25">
      <c r="A13" s="33" t="s">
        <v>53</v>
      </c>
      <c r="B13" s="102" t="s">
        <v>121</v>
      </c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34"/>
      <c r="N13" s="112" t="s">
        <v>123</v>
      </c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35"/>
      <c r="AU13" s="102" t="s">
        <v>125</v>
      </c>
      <c r="AV13" s="103"/>
      <c r="AW13" s="103"/>
      <c r="AX13" s="103"/>
      <c r="AY13" s="103"/>
      <c r="AZ13" s="103"/>
      <c r="BA13" s="103"/>
      <c r="BB13" s="103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6"/>
      <c r="BQ13" s="6"/>
      <c r="BR13" s="6"/>
      <c r="BS13" s="6"/>
      <c r="BT13" s="6"/>
      <c r="BU13" s="6"/>
      <c r="BV13" s="6"/>
      <c r="BW13" s="6"/>
      <c r="BX13" s="6"/>
      <c r="BY13" s="6"/>
    </row>
    <row r="14" spans="1:77" customFormat="1" ht="24" customHeight="1" x14ac:dyDescent="0.25">
      <c r="A14" s="36"/>
      <c r="B14" s="104" t="s">
        <v>56</v>
      </c>
      <c r="C14" s="104"/>
      <c r="D14" s="104"/>
      <c r="E14" s="104"/>
      <c r="F14" s="104"/>
      <c r="G14" s="104"/>
      <c r="H14" s="104"/>
      <c r="I14" s="104"/>
      <c r="J14" s="104"/>
      <c r="K14" s="104"/>
      <c r="L14" s="104"/>
      <c r="M14" s="36"/>
      <c r="N14" s="113" t="s">
        <v>62</v>
      </c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  <c r="AD14" s="113"/>
      <c r="AE14" s="113"/>
      <c r="AF14" s="113"/>
      <c r="AG14" s="113"/>
      <c r="AH14" s="113"/>
      <c r="AI14" s="113"/>
      <c r="AJ14" s="113"/>
      <c r="AK14" s="113"/>
      <c r="AL14" s="113"/>
      <c r="AM14" s="113"/>
      <c r="AN14" s="113"/>
      <c r="AO14" s="113"/>
      <c r="AP14" s="113"/>
      <c r="AQ14" s="113"/>
      <c r="AR14" s="113"/>
      <c r="AS14" s="113"/>
      <c r="AT14" s="36"/>
      <c r="AU14" s="104" t="s">
        <v>55</v>
      </c>
      <c r="AV14" s="104"/>
      <c r="AW14" s="104"/>
      <c r="AX14" s="104"/>
      <c r="AY14" s="104"/>
      <c r="AZ14" s="104"/>
      <c r="BA14" s="104"/>
      <c r="BB14" s="104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5"/>
      <c r="BQ14" s="5"/>
      <c r="BR14" s="5"/>
      <c r="BS14" s="5"/>
      <c r="BT14" s="5"/>
      <c r="BU14" s="5"/>
      <c r="BV14" s="5"/>
      <c r="BW14" s="5"/>
      <c r="BX14" s="5"/>
      <c r="BY14" s="5"/>
    </row>
    <row r="15" spans="1:77" customFormat="1" x14ac:dyDescent="0.25">
      <c r="A15" s="37"/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7"/>
      <c r="BE15" s="38"/>
      <c r="BF15" s="38"/>
      <c r="BG15" s="38"/>
      <c r="BH15" s="38"/>
      <c r="BI15" s="38"/>
      <c r="BJ15" s="38"/>
      <c r="BK15" s="38"/>
      <c r="BL15" s="38"/>
      <c r="BM15" s="37"/>
      <c r="BN15" s="37"/>
      <c r="BO15" s="37"/>
    </row>
    <row r="16" spans="1:77" customFormat="1" ht="15" customHeight="1" x14ac:dyDescent="0.25">
      <c r="A16" s="39" t="s">
        <v>4</v>
      </c>
      <c r="B16" s="102" t="s">
        <v>131</v>
      </c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34"/>
      <c r="N16" s="112" t="s">
        <v>123</v>
      </c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35"/>
      <c r="AU16" s="102" t="s">
        <v>125</v>
      </c>
      <c r="AV16" s="103"/>
      <c r="AW16" s="103"/>
      <c r="AX16" s="103"/>
      <c r="AY16" s="103"/>
      <c r="AZ16" s="103"/>
      <c r="BA16" s="103"/>
      <c r="BB16" s="103"/>
      <c r="BC16" s="40"/>
      <c r="BD16" s="40"/>
      <c r="BE16" s="40"/>
      <c r="BF16" s="40"/>
      <c r="BG16" s="40"/>
      <c r="BH16" s="40"/>
      <c r="BI16" s="40"/>
      <c r="BJ16" s="40"/>
      <c r="BK16" s="40"/>
      <c r="BL16" s="41"/>
      <c r="BM16" s="42"/>
      <c r="BN16" s="42"/>
      <c r="BO16" s="42"/>
      <c r="BP16" s="3"/>
      <c r="BQ16" s="3"/>
      <c r="BR16" s="3"/>
      <c r="BS16" s="3"/>
      <c r="BT16" s="3"/>
      <c r="BU16" s="3"/>
      <c r="BV16" s="3"/>
      <c r="BW16" s="3"/>
    </row>
    <row r="17" spans="1:79" customFormat="1" ht="24" customHeight="1" x14ac:dyDescent="0.25">
      <c r="A17" s="43"/>
      <c r="B17" s="104" t="s">
        <v>56</v>
      </c>
      <c r="C17" s="104"/>
      <c r="D17" s="104"/>
      <c r="E17" s="104"/>
      <c r="F17" s="104"/>
      <c r="G17" s="104"/>
      <c r="H17" s="104"/>
      <c r="I17" s="104"/>
      <c r="J17" s="104"/>
      <c r="K17" s="104"/>
      <c r="L17" s="104"/>
      <c r="M17" s="36"/>
      <c r="N17" s="113" t="s">
        <v>61</v>
      </c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3"/>
      <c r="AL17" s="113"/>
      <c r="AM17" s="113"/>
      <c r="AN17" s="113"/>
      <c r="AO17" s="113"/>
      <c r="AP17" s="113"/>
      <c r="AQ17" s="113"/>
      <c r="AR17" s="113"/>
      <c r="AS17" s="113"/>
      <c r="AT17" s="36"/>
      <c r="AU17" s="104" t="s">
        <v>55</v>
      </c>
      <c r="AV17" s="104"/>
      <c r="AW17" s="104"/>
      <c r="AX17" s="104"/>
      <c r="AY17" s="104"/>
      <c r="AZ17" s="104"/>
      <c r="BA17" s="104"/>
      <c r="BB17" s="104"/>
      <c r="BC17" s="44"/>
      <c r="BD17" s="44"/>
      <c r="BE17" s="44"/>
      <c r="BF17" s="44"/>
      <c r="BG17" s="44"/>
      <c r="BH17" s="44"/>
      <c r="BI17" s="44"/>
      <c r="BJ17" s="44"/>
      <c r="BK17" s="45"/>
      <c r="BL17" s="44"/>
      <c r="BM17" s="42"/>
      <c r="BN17" s="42"/>
      <c r="BO17" s="42"/>
      <c r="BP17" s="4"/>
      <c r="BQ17" s="4"/>
      <c r="BR17" s="4"/>
      <c r="BS17" s="4"/>
      <c r="BT17" s="4"/>
      <c r="BU17" s="4"/>
      <c r="BV17" s="4"/>
      <c r="BW17" s="4"/>
    </row>
    <row r="18" spans="1:79" customFormat="1" x14ac:dyDescent="0.25">
      <c r="A18" s="37"/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7"/>
      <c r="BC18" s="37"/>
      <c r="BD18" s="37"/>
      <c r="BE18" s="37"/>
      <c r="BF18" s="37"/>
      <c r="BG18" s="37"/>
      <c r="BH18" s="37"/>
      <c r="BI18" s="37"/>
      <c r="BJ18" s="37"/>
      <c r="BK18" s="37"/>
      <c r="BL18" s="37"/>
      <c r="BM18" s="37"/>
      <c r="BN18" s="37"/>
      <c r="BO18" s="37"/>
    </row>
    <row r="19" spans="1:79" customFormat="1" ht="28.5" customHeight="1" x14ac:dyDescent="0.25">
      <c r="A19" s="33" t="s">
        <v>54</v>
      </c>
      <c r="B19" s="102" t="s">
        <v>129</v>
      </c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37"/>
      <c r="N19" s="102" t="s">
        <v>132</v>
      </c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40"/>
      <c r="AA19" s="102" t="s">
        <v>133</v>
      </c>
      <c r="AB19" s="103"/>
      <c r="AC19" s="103"/>
      <c r="AD19" s="103"/>
      <c r="AE19" s="103"/>
      <c r="AF19" s="103"/>
      <c r="AG19" s="103"/>
      <c r="AH19" s="103"/>
      <c r="AI19" s="103"/>
      <c r="AJ19" s="40"/>
      <c r="AK19" s="110" t="s">
        <v>130</v>
      </c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  <c r="BC19" s="49"/>
      <c r="BD19" s="40"/>
      <c r="BE19" s="102" t="s">
        <v>126</v>
      </c>
      <c r="BF19" s="103"/>
      <c r="BG19" s="103"/>
      <c r="BH19" s="103"/>
      <c r="BI19" s="103"/>
      <c r="BJ19" s="103"/>
      <c r="BK19" s="103"/>
      <c r="BL19" s="103"/>
      <c r="BM19" s="40"/>
      <c r="BN19" s="40"/>
      <c r="BO19" s="40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</row>
    <row r="20" spans="1:79" customFormat="1" ht="25.5" customHeight="1" x14ac:dyDescent="0.25">
      <c r="A20" s="37"/>
      <c r="B20" s="104" t="s">
        <v>56</v>
      </c>
      <c r="C20" s="104"/>
      <c r="D20" s="104"/>
      <c r="E20" s="104"/>
      <c r="F20" s="104"/>
      <c r="G20" s="104"/>
      <c r="H20" s="104"/>
      <c r="I20" s="104"/>
      <c r="J20" s="104"/>
      <c r="K20" s="104"/>
      <c r="L20" s="104"/>
      <c r="M20" s="37"/>
      <c r="N20" s="104" t="s">
        <v>57</v>
      </c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44"/>
      <c r="AA20" s="114" t="s">
        <v>58</v>
      </c>
      <c r="AB20" s="114"/>
      <c r="AC20" s="114"/>
      <c r="AD20" s="114"/>
      <c r="AE20" s="114"/>
      <c r="AF20" s="114"/>
      <c r="AG20" s="114"/>
      <c r="AH20" s="114"/>
      <c r="AI20" s="114"/>
      <c r="AJ20" s="44"/>
      <c r="AK20" s="111" t="s">
        <v>59</v>
      </c>
      <c r="AL20" s="111"/>
      <c r="AM20" s="111"/>
      <c r="AN20" s="111"/>
      <c r="AO20" s="111"/>
      <c r="AP20" s="111"/>
      <c r="AQ20" s="111"/>
      <c r="AR20" s="111"/>
      <c r="AS20" s="111"/>
      <c r="AT20" s="111"/>
      <c r="AU20" s="111"/>
      <c r="AV20" s="111"/>
      <c r="AW20" s="111"/>
      <c r="AX20" s="111"/>
      <c r="AY20" s="111"/>
      <c r="AZ20" s="111"/>
      <c r="BA20" s="111"/>
      <c r="BB20" s="111"/>
      <c r="BC20" s="111"/>
      <c r="BD20" s="44"/>
      <c r="BE20" s="104" t="s">
        <v>60</v>
      </c>
      <c r="BF20" s="104"/>
      <c r="BG20" s="104"/>
      <c r="BH20" s="104"/>
      <c r="BI20" s="104"/>
      <c r="BJ20" s="104"/>
      <c r="BK20" s="104"/>
      <c r="BL20" s="104"/>
      <c r="BM20" s="44"/>
      <c r="BN20" s="44"/>
      <c r="BO20" s="4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</row>
    <row r="21" spans="1:79" ht="6.75" customHeight="1" x14ac:dyDescent="0.25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7"/>
      <c r="BN21" s="7"/>
      <c r="BO21" s="7"/>
    </row>
    <row r="22" spans="1:79" ht="24.9" customHeight="1" x14ac:dyDescent="0.25">
      <c r="A22" s="78" t="s">
        <v>50</v>
      </c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96">
        <f>AS22+I23</f>
        <v>84558234</v>
      </c>
      <c r="V22" s="96"/>
      <c r="W22" s="96"/>
      <c r="X22" s="96"/>
      <c r="Y22" s="96"/>
      <c r="Z22" s="96"/>
      <c r="AA22" s="96"/>
      <c r="AB22" s="96"/>
      <c r="AC22" s="96"/>
      <c r="AD22" s="96"/>
      <c r="AE22" s="97" t="s">
        <v>51</v>
      </c>
      <c r="AF22" s="97"/>
      <c r="AG22" s="97"/>
      <c r="AH22" s="97"/>
      <c r="AI22" s="97"/>
      <c r="AJ22" s="97"/>
      <c r="AK22" s="97"/>
      <c r="AL22" s="97"/>
      <c r="AM22" s="97"/>
      <c r="AN22" s="97"/>
      <c r="AO22" s="97"/>
      <c r="AP22" s="97"/>
      <c r="AQ22" s="97"/>
      <c r="AR22" s="97"/>
      <c r="AS22" s="96">
        <f>63258000+199000+6299000+105000+7875773+550000-956727-174500+400000+1760408</f>
        <v>79315954</v>
      </c>
      <c r="AT22" s="96"/>
      <c r="AU22" s="96"/>
      <c r="AV22" s="96"/>
      <c r="AW22" s="96"/>
      <c r="AX22" s="96"/>
      <c r="AY22" s="96"/>
      <c r="AZ22" s="96"/>
      <c r="BA22" s="96"/>
      <c r="BB22" s="96"/>
      <c r="BC22" s="96"/>
      <c r="BD22" s="62" t="s">
        <v>23</v>
      </c>
      <c r="BE22" s="62"/>
      <c r="BF22" s="62"/>
      <c r="BG22" s="62"/>
      <c r="BH22" s="62"/>
      <c r="BI22" s="62"/>
      <c r="BJ22" s="62"/>
      <c r="BK22" s="62"/>
      <c r="BL22" s="62"/>
      <c r="BM22" s="7"/>
      <c r="BN22" s="7"/>
      <c r="BO22" s="7"/>
    </row>
    <row r="23" spans="1:79" ht="24.9" customHeight="1" x14ac:dyDescent="0.25">
      <c r="A23" s="62" t="s">
        <v>22</v>
      </c>
      <c r="B23" s="62"/>
      <c r="C23" s="62"/>
      <c r="D23" s="62"/>
      <c r="E23" s="62"/>
      <c r="F23" s="62"/>
      <c r="G23" s="62"/>
      <c r="H23" s="62"/>
      <c r="I23" s="96">
        <f>AK52</f>
        <v>5242280</v>
      </c>
      <c r="J23" s="96"/>
      <c r="K23" s="96"/>
      <c r="L23" s="96"/>
      <c r="M23" s="96"/>
      <c r="N23" s="96"/>
      <c r="O23" s="96"/>
      <c r="P23" s="96"/>
      <c r="Q23" s="96"/>
      <c r="R23" s="96"/>
      <c r="S23" s="96"/>
      <c r="T23" s="62" t="s">
        <v>24</v>
      </c>
      <c r="U23" s="62"/>
      <c r="V23" s="62"/>
      <c r="W23" s="62"/>
      <c r="X23" s="8"/>
      <c r="Y23" s="8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10"/>
      <c r="AO23" s="10"/>
      <c r="AP23" s="10"/>
      <c r="AQ23" s="10"/>
      <c r="AR23" s="10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0"/>
      <c r="BE23" s="10"/>
      <c r="BF23" s="10"/>
      <c r="BG23" s="10"/>
      <c r="BH23" s="10"/>
      <c r="BI23" s="10"/>
      <c r="BJ23" s="11"/>
      <c r="BK23" s="11"/>
      <c r="BL23" s="11"/>
      <c r="BM23" s="7"/>
      <c r="BN23" s="7"/>
      <c r="BO23" s="7"/>
    </row>
    <row r="24" spans="1:79" ht="12.75" customHeight="1" x14ac:dyDescent="0.25">
      <c r="A24" s="46"/>
      <c r="B24" s="46"/>
      <c r="C24" s="46"/>
      <c r="D24" s="46"/>
      <c r="E24" s="46"/>
      <c r="F24" s="46"/>
      <c r="G24" s="46"/>
      <c r="H24" s="46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46"/>
      <c r="U24" s="46"/>
      <c r="V24" s="46"/>
      <c r="W24" s="46"/>
      <c r="X24" s="8"/>
      <c r="Y24" s="8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10"/>
      <c r="AO24" s="10"/>
      <c r="AP24" s="10"/>
      <c r="AQ24" s="10"/>
      <c r="AR24" s="10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0"/>
      <c r="BE24" s="10"/>
      <c r="BF24" s="10"/>
      <c r="BG24" s="10"/>
      <c r="BH24" s="10"/>
      <c r="BI24" s="10"/>
      <c r="BJ24" s="11"/>
      <c r="BK24" s="11"/>
      <c r="BL24" s="11"/>
      <c r="BM24" s="7"/>
      <c r="BN24" s="7"/>
      <c r="BO24" s="7"/>
    </row>
    <row r="25" spans="1:79" ht="15.75" customHeight="1" x14ac:dyDescent="0.25">
      <c r="A25" s="95" t="s">
        <v>37</v>
      </c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5"/>
      <c r="AY25" s="95"/>
      <c r="AZ25" s="95"/>
      <c r="BA25" s="95"/>
      <c r="BB25" s="95"/>
      <c r="BC25" s="95"/>
      <c r="BD25" s="95"/>
      <c r="BE25" s="95"/>
      <c r="BF25" s="95"/>
      <c r="BG25" s="95"/>
      <c r="BH25" s="95"/>
      <c r="BI25" s="95"/>
      <c r="BJ25" s="95"/>
      <c r="BK25" s="95"/>
      <c r="BL25" s="95"/>
      <c r="BM25" s="7"/>
      <c r="BN25" s="7"/>
      <c r="BO25" s="7"/>
    </row>
    <row r="26" spans="1:79" ht="112.2" customHeight="1" x14ac:dyDescent="0.25">
      <c r="A26" s="108" t="s">
        <v>138</v>
      </c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49"/>
      <c r="BM26" s="7"/>
      <c r="BN26" s="7"/>
      <c r="BO26" s="7"/>
    </row>
    <row r="27" spans="1:79" ht="12.75" customHeight="1" x14ac:dyDescent="0.25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7"/>
      <c r="BN27" s="7"/>
      <c r="BO27" s="7"/>
    </row>
    <row r="28" spans="1:79" ht="15.75" customHeight="1" x14ac:dyDescent="0.25">
      <c r="A28" s="62" t="s">
        <v>36</v>
      </c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  <c r="BI28" s="62"/>
      <c r="BJ28" s="62"/>
      <c r="BK28" s="62"/>
      <c r="BL28" s="62"/>
      <c r="BM28" s="7"/>
      <c r="BN28" s="7"/>
      <c r="BO28" s="7"/>
    </row>
    <row r="29" spans="1:79" ht="27.75" customHeight="1" x14ac:dyDescent="0.25">
      <c r="A29" s="83" t="s">
        <v>28</v>
      </c>
      <c r="B29" s="83"/>
      <c r="C29" s="83"/>
      <c r="D29" s="83"/>
      <c r="E29" s="83"/>
      <c r="F29" s="83"/>
      <c r="G29" s="79" t="s">
        <v>40</v>
      </c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0"/>
      <c r="AX29" s="80"/>
      <c r="AY29" s="80"/>
      <c r="AZ29" s="80"/>
      <c r="BA29" s="80"/>
      <c r="BB29" s="80"/>
      <c r="BC29" s="80"/>
      <c r="BD29" s="80"/>
      <c r="BE29" s="80"/>
      <c r="BF29" s="80"/>
      <c r="BG29" s="80"/>
      <c r="BH29" s="80"/>
      <c r="BI29" s="80"/>
      <c r="BJ29" s="80"/>
      <c r="BK29" s="80"/>
      <c r="BL29" s="81"/>
      <c r="BM29" s="7"/>
      <c r="BN29" s="7"/>
      <c r="BO29" s="7"/>
    </row>
    <row r="30" spans="1:79" ht="15.6" hidden="1" x14ac:dyDescent="0.25">
      <c r="A30" s="57">
        <v>1</v>
      </c>
      <c r="B30" s="57"/>
      <c r="C30" s="57"/>
      <c r="D30" s="57"/>
      <c r="E30" s="57"/>
      <c r="F30" s="57"/>
      <c r="G30" s="79">
        <v>2</v>
      </c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80"/>
      <c r="AX30" s="80"/>
      <c r="AY30" s="80"/>
      <c r="AZ30" s="80"/>
      <c r="BA30" s="80"/>
      <c r="BB30" s="80"/>
      <c r="BC30" s="80"/>
      <c r="BD30" s="80"/>
      <c r="BE30" s="80"/>
      <c r="BF30" s="80"/>
      <c r="BG30" s="80"/>
      <c r="BH30" s="80"/>
      <c r="BI30" s="80"/>
      <c r="BJ30" s="80"/>
      <c r="BK30" s="80"/>
      <c r="BL30" s="81"/>
      <c r="BM30" s="7"/>
      <c r="BN30" s="7"/>
      <c r="BO30" s="7"/>
    </row>
    <row r="31" spans="1:79" ht="10.5" hidden="1" customHeight="1" x14ac:dyDescent="0.25">
      <c r="A31" s="61" t="s">
        <v>33</v>
      </c>
      <c r="B31" s="61"/>
      <c r="C31" s="61"/>
      <c r="D31" s="61"/>
      <c r="E31" s="61"/>
      <c r="F31" s="61"/>
      <c r="G31" s="85" t="s">
        <v>7</v>
      </c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86"/>
      <c r="AC31" s="86"/>
      <c r="AD31" s="86"/>
      <c r="AE31" s="86"/>
      <c r="AF31" s="86"/>
      <c r="AG31" s="86"/>
      <c r="AH31" s="86"/>
      <c r="AI31" s="86"/>
      <c r="AJ31" s="86"/>
      <c r="AK31" s="86"/>
      <c r="AL31" s="86"/>
      <c r="AM31" s="86"/>
      <c r="AN31" s="86"/>
      <c r="AO31" s="86"/>
      <c r="AP31" s="86"/>
      <c r="AQ31" s="86"/>
      <c r="AR31" s="86"/>
      <c r="AS31" s="86"/>
      <c r="AT31" s="86"/>
      <c r="AU31" s="86"/>
      <c r="AV31" s="86"/>
      <c r="AW31" s="86"/>
      <c r="AX31" s="86"/>
      <c r="AY31" s="86"/>
      <c r="AZ31" s="86"/>
      <c r="BA31" s="86"/>
      <c r="BB31" s="86"/>
      <c r="BC31" s="86"/>
      <c r="BD31" s="86"/>
      <c r="BE31" s="86"/>
      <c r="BF31" s="86"/>
      <c r="BG31" s="86"/>
      <c r="BH31" s="86"/>
      <c r="BI31" s="86"/>
      <c r="BJ31" s="86"/>
      <c r="BK31" s="86"/>
      <c r="BL31" s="87"/>
      <c r="BM31" s="7"/>
      <c r="BN31" s="7"/>
      <c r="BO31" s="7"/>
      <c r="CA31" s="1" t="s">
        <v>49</v>
      </c>
    </row>
    <row r="32" spans="1:79" ht="12.75" customHeight="1" x14ac:dyDescent="0.25">
      <c r="A32" s="61">
        <v>1</v>
      </c>
      <c r="B32" s="61"/>
      <c r="C32" s="61"/>
      <c r="D32" s="61"/>
      <c r="E32" s="61"/>
      <c r="F32" s="61"/>
      <c r="G32" s="75" t="s">
        <v>64</v>
      </c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6"/>
      <c r="AB32" s="76"/>
      <c r="AC32" s="76"/>
      <c r="AD32" s="76"/>
      <c r="AE32" s="76"/>
      <c r="AF32" s="76"/>
      <c r="AG32" s="76"/>
      <c r="AH32" s="76"/>
      <c r="AI32" s="76"/>
      <c r="AJ32" s="76"/>
      <c r="AK32" s="76"/>
      <c r="AL32" s="76"/>
      <c r="AM32" s="76"/>
      <c r="AN32" s="76"/>
      <c r="AO32" s="76"/>
      <c r="AP32" s="76"/>
      <c r="AQ32" s="76"/>
      <c r="AR32" s="76"/>
      <c r="AS32" s="76"/>
      <c r="AT32" s="76"/>
      <c r="AU32" s="76"/>
      <c r="AV32" s="76"/>
      <c r="AW32" s="76"/>
      <c r="AX32" s="76"/>
      <c r="AY32" s="76"/>
      <c r="AZ32" s="76"/>
      <c r="BA32" s="76"/>
      <c r="BB32" s="76"/>
      <c r="BC32" s="76"/>
      <c r="BD32" s="76"/>
      <c r="BE32" s="76"/>
      <c r="BF32" s="76"/>
      <c r="BG32" s="76"/>
      <c r="BH32" s="76"/>
      <c r="BI32" s="76"/>
      <c r="BJ32" s="76"/>
      <c r="BK32" s="76"/>
      <c r="BL32" s="77"/>
      <c r="BM32" s="7"/>
      <c r="BN32" s="7"/>
      <c r="BO32" s="7"/>
      <c r="CA32" s="1" t="s">
        <v>48</v>
      </c>
    </row>
    <row r="33" spans="1:79" ht="12.75" customHeight="1" x14ac:dyDescent="0.25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7"/>
      <c r="BN33" s="7"/>
      <c r="BO33" s="7"/>
    </row>
    <row r="34" spans="1:79" ht="15.9" customHeight="1" x14ac:dyDescent="0.25">
      <c r="A34" s="62" t="s">
        <v>38</v>
      </c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62"/>
      <c r="AZ34" s="62"/>
      <c r="BA34" s="62"/>
      <c r="BB34" s="62"/>
      <c r="BC34" s="62"/>
      <c r="BD34" s="62"/>
      <c r="BE34" s="62"/>
      <c r="BF34" s="62"/>
      <c r="BG34" s="62"/>
      <c r="BH34" s="62"/>
      <c r="BI34" s="62"/>
      <c r="BJ34" s="62"/>
      <c r="BK34" s="62"/>
      <c r="BL34" s="62"/>
      <c r="BM34" s="7"/>
      <c r="BN34" s="7"/>
      <c r="BO34" s="7"/>
    </row>
    <row r="35" spans="1:79" ht="15.9" customHeight="1" x14ac:dyDescent="0.25">
      <c r="A35" s="108" t="s">
        <v>120</v>
      </c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49"/>
      <c r="AV35" s="49"/>
      <c r="AW35" s="49"/>
      <c r="AX35" s="49"/>
      <c r="AY35" s="49"/>
      <c r="AZ35" s="49"/>
      <c r="BA35" s="49"/>
      <c r="BB35" s="49"/>
      <c r="BC35" s="49"/>
      <c r="BD35" s="49"/>
      <c r="BE35" s="49"/>
      <c r="BF35" s="49"/>
      <c r="BG35" s="49"/>
      <c r="BH35" s="49"/>
      <c r="BI35" s="49"/>
      <c r="BJ35" s="49"/>
      <c r="BK35" s="49"/>
      <c r="BL35" s="49"/>
      <c r="BM35" s="7"/>
      <c r="BN35" s="7"/>
      <c r="BO35" s="7"/>
    </row>
    <row r="36" spans="1:79" ht="12.75" customHeight="1" x14ac:dyDescent="0.25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7"/>
      <c r="BN36" s="7"/>
      <c r="BO36" s="7"/>
    </row>
    <row r="37" spans="1:79" ht="15.75" customHeight="1" x14ac:dyDescent="0.25">
      <c r="A37" s="62" t="s">
        <v>39</v>
      </c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62"/>
      <c r="AY37" s="62"/>
      <c r="AZ37" s="62"/>
      <c r="BA37" s="62"/>
      <c r="BB37" s="62"/>
      <c r="BC37" s="62"/>
      <c r="BD37" s="62"/>
      <c r="BE37" s="62"/>
      <c r="BF37" s="62"/>
      <c r="BG37" s="62"/>
      <c r="BH37" s="62"/>
      <c r="BI37" s="62"/>
      <c r="BJ37" s="62"/>
      <c r="BK37" s="62"/>
      <c r="BL37" s="62"/>
      <c r="BM37" s="7"/>
      <c r="BN37" s="7"/>
      <c r="BO37" s="7"/>
    </row>
    <row r="38" spans="1:79" ht="27.75" customHeight="1" x14ac:dyDescent="0.25">
      <c r="A38" s="83" t="s">
        <v>28</v>
      </c>
      <c r="B38" s="83"/>
      <c r="C38" s="83"/>
      <c r="D38" s="83"/>
      <c r="E38" s="83"/>
      <c r="F38" s="83"/>
      <c r="G38" s="79" t="s">
        <v>25</v>
      </c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80"/>
      <c r="AS38" s="80"/>
      <c r="AT38" s="80"/>
      <c r="AU38" s="80"/>
      <c r="AV38" s="80"/>
      <c r="AW38" s="80"/>
      <c r="AX38" s="80"/>
      <c r="AY38" s="80"/>
      <c r="AZ38" s="80"/>
      <c r="BA38" s="80"/>
      <c r="BB38" s="80"/>
      <c r="BC38" s="80"/>
      <c r="BD38" s="80"/>
      <c r="BE38" s="80"/>
      <c r="BF38" s="80"/>
      <c r="BG38" s="80"/>
      <c r="BH38" s="80"/>
      <c r="BI38" s="80"/>
      <c r="BJ38" s="80"/>
      <c r="BK38" s="80"/>
      <c r="BL38" s="81"/>
      <c r="BM38" s="7"/>
      <c r="BN38" s="7"/>
      <c r="BO38" s="7"/>
    </row>
    <row r="39" spans="1:79" ht="15.6" hidden="1" x14ac:dyDescent="0.25">
      <c r="A39" s="57">
        <v>1</v>
      </c>
      <c r="B39" s="57"/>
      <c r="C39" s="57"/>
      <c r="D39" s="57"/>
      <c r="E39" s="57"/>
      <c r="F39" s="57"/>
      <c r="G39" s="79">
        <v>2</v>
      </c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80"/>
      <c r="AS39" s="80"/>
      <c r="AT39" s="80"/>
      <c r="AU39" s="80"/>
      <c r="AV39" s="80"/>
      <c r="AW39" s="80"/>
      <c r="AX39" s="80"/>
      <c r="AY39" s="80"/>
      <c r="AZ39" s="80"/>
      <c r="BA39" s="80"/>
      <c r="BB39" s="80"/>
      <c r="BC39" s="80"/>
      <c r="BD39" s="80"/>
      <c r="BE39" s="80"/>
      <c r="BF39" s="80"/>
      <c r="BG39" s="80"/>
      <c r="BH39" s="80"/>
      <c r="BI39" s="80"/>
      <c r="BJ39" s="80"/>
      <c r="BK39" s="80"/>
      <c r="BL39" s="81"/>
      <c r="BM39" s="7"/>
      <c r="BN39" s="7"/>
      <c r="BO39" s="7"/>
    </row>
    <row r="40" spans="1:79" ht="10.5" hidden="1" customHeight="1" x14ac:dyDescent="0.25">
      <c r="A40" s="61" t="s">
        <v>6</v>
      </c>
      <c r="B40" s="61"/>
      <c r="C40" s="61"/>
      <c r="D40" s="61"/>
      <c r="E40" s="61"/>
      <c r="F40" s="61"/>
      <c r="G40" s="85" t="s">
        <v>7</v>
      </c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  <c r="V40" s="86"/>
      <c r="W40" s="86"/>
      <c r="X40" s="86"/>
      <c r="Y40" s="86"/>
      <c r="Z40" s="86"/>
      <c r="AA40" s="86"/>
      <c r="AB40" s="86"/>
      <c r="AC40" s="86"/>
      <c r="AD40" s="86"/>
      <c r="AE40" s="86"/>
      <c r="AF40" s="86"/>
      <c r="AG40" s="86"/>
      <c r="AH40" s="86"/>
      <c r="AI40" s="86"/>
      <c r="AJ40" s="86"/>
      <c r="AK40" s="86"/>
      <c r="AL40" s="86"/>
      <c r="AM40" s="86"/>
      <c r="AN40" s="86"/>
      <c r="AO40" s="86"/>
      <c r="AP40" s="86"/>
      <c r="AQ40" s="86"/>
      <c r="AR40" s="86"/>
      <c r="AS40" s="86"/>
      <c r="AT40" s="86"/>
      <c r="AU40" s="86"/>
      <c r="AV40" s="86"/>
      <c r="AW40" s="86"/>
      <c r="AX40" s="86"/>
      <c r="AY40" s="86"/>
      <c r="AZ40" s="86"/>
      <c r="BA40" s="86"/>
      <c r="BB40" s="86"/>
      <c r="BC40" s="86"/>
      <c r="BD40" s="86"/>
      <c r="BE40" s="86"/>
      <c r="BF40" s="86"/>
      <c r="BG40" s="86"/>
      <c r="BH40" s="86"/>
      <c r="BI40" s="86"/>
      <c r="BJ40" s="86"/>
      <c r="BK40" s="86"/>
      <c r="BL40" s="87"/>
      <c r="BM40" s="7"/>
      <c r="BN40" s="7"/>
      <c r="BO40" s="7"/>
      <c r="CA40" s="1" t="s">
        <v>11</v>
      </c>
    </row>
    <row r="41" spans="1:79" ht="12.75" customHeight="1" x14ac:dyDescent="0.25">
      <c r="A41" s="61">
        <v>1</v>
      </c>
      <c r="B41" s="61"/>
      <c r="C41" s="61"/>
      <c r="D41" s="61"/>
      <c r="E41" s="61"/>
      <c r="F41" s="61"/>
      <c r="G41" s="75" t="s">
        <v>65</v>
      </c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76"/>
      <c r="Z41" s="76"/>
      <c r="AA41" s="76"/>
      <c r="AB41" s="76"/>
      <c r="AC41" s="76"/>
      <c r="AD41" s="76"/>
      <c r="AE41" s="76"/>
      <c r="AF41" s="76"/>
      <c r="AG41" s="76"/>
      <c r="AH41" s="76"/>
      <c r="AI41" s="76"/>
      <c r="AJ41" s="76"/>
      <c r="AK41" s="76"/>
      <c r="AL41" s="76"/>
      <c r="AM41" s="76"/>
      <c r="AN41" s="76"/>
      <c r="AO41" s="76"/>
      <c r="AP41" s="76"/>
      <c r="AQ41" s="76"/>
      <c r="AR41" s="76"/>
      <c r="AS41" s="76"/>
      <c r="AT41" s="76"/>
      <c r="AU41" s="76"/>
      <c r="AV41" s="76"/>
      <c r="AW41" s="76"/>
      <c r="AX41" s="76"/>
      <c r="AY41" s="76"/>
      <c r="AZ41" s="76"/>
      <c r="BA41" s="76"/>
      <c r="BB41" s="76"/>
      <c r="BC41" s="76"/>
      <c r="BD41" s="76"/>
      <c r="BE41" s="76"/>
      <c r="BF41" s="76"/>
      <c r="BG41" s="76"/>
      <c r="BH41" s="76"/>
      <c r="BI41" s="76"/>
      <c r="BJ41" s="76"/>
      <c r="BK41" s="76"/>
      <c r="BL41" s="77"/>
      <c r="BM41" s="7"/>
      <c r="BN41" s="7"/>
      <c r="BO41" s="7"/>
      <c r="CA41" s="1" t="s">
        <v>12</v>
      </c>
    </row>
    <row r="42" spans="1:79" x14ac:dyDescent="0.25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7"/>
      <c r="BN42" s="7"/>
      <c r="BO42" s="7"/>
    </row>
    <row r="43" spans="1:79" ht="15.75" customHeight="1" x14ac:dyDescent="0.25">
      <c r="A43" s="62" t="s">
        <v>41</v>
      </c>
      <c r="B43" s="62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62"/>
      <c r="AN43" s="62"/>
      <c r="AO43" s="62"/>
      <c r="AP43" s="62"/>
      <c r="AQ43" s="62"/>
      <c r="AR43" s="62"/>
      <c r="AS43" s="62"/>
      <c r="AT43" s="62"/>
      <c r="AU43" s="62"/>
      <c r="AV43" s="62"/>
      <c r="AW43" s="62"/>
      <c r="AX43" s="62"/>
      <c r="AY43" s="62"/>
      <c r="AZ43" s="62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/>
      <c r="BM43" s="7"/>
      <c r="BN43" s="7"/>
      <c r="BO43" s="7"/>
    </row>
    <row r="44" spans="1:79" ht="15" customHeight="1" x14ac:dyDescent="0.25">
      <c r="A44" s="82" t="s">
        <v>127</v>
      </c>
      <c r="B44" s="82"/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2"/>
      <c r="Z44" s="82"/>
      <c r="AA44" s="82"/>
      <c r="AB44" s="82"/>
      <c r="AC44" s="82"/>
      <c r="AD44" s="82"/>
      <c r="AE44" s="82"/>
      <c r="AF44" s="82"/>
      <c r="AG44" s="82"/>
      <c r="AH44" s="82"/>
      <c r="AI44" s="82"/>
      <c r="AJ44" s="82"/>
      <c r="AK44" s="82"/>
      <c r="AL44" s="82"/>
      <c r="AM44" s="82"/>
      <c r="AN44" s="82"/>
      <c r="AO44" s="82"/>
      <c r="AP44" s="82"/>
      <c r="AQ44" s="82"/>
      <c r="AR44" s="82"/>
      <c r="AS44" s="82"/>
      <c r="AT44" s="82"/>
      <c r="AU44" s="82"/>
      <c r="AV44" s="82"/>
      <c r="AW44" s="82"/>
      <c r="AX44" s="82"/>
      <c r="AY44" s="82"/>
      <c r="AZ44" s="82"/>
      <c r="BA44" s="16"/>
      <c r="BB44" s="16"/>
      <c r="BC44" s="16"/>
      <c r="BD44" s="16"/>
      <c r="BE44" s="16"/>
      <c r="BF44" s="16"/>
      <c r="BG44" s="16"/>
      <c r="BH44" s="16"/>
      <c r="BI44" s="17"/>
      <c r="BJ44" s="17"/>
      <c r="BK44" s="17"/>
      <c r="BL44" s="17"/>
      <c r="BM44" s="7"/>
      <c r="BN44" s="7"/>
      <c r="BO44" s="7"/>
    </row>
    <row r="45" spans="1:79" ht="15.9" customHeight="1" x14ac:dyDescent="0.25">
      <c r="A45" s="57" t="s">
        <v>28</v>
      </c>
      <c r="B45" s="57"/>
      <c r="C45" s="57"/>
      <c r="D45" s="69" t="s">
        <v>26</v>
      </c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1"/>
      <c r="AC45" s="57" t="s">
        <v>29</v>
      </c>
      <c r="AD45" s="57"/>
      <c r="AE45" s="57"/>
      <c r="AF45" s="57"/>
      <c r="AG45" s="57"/>
      <c r="AH45" s="57"/>
      <c r="AI45" s="57"/>
      <c r="AJ45" s="57"/>
      <c r="AK45" s="57" t="s">
        <v>30</v>
      </c>
      <c r="AL45" s="57"/>
      <c r="AM45" s="57"/>
      <c r="AN45" s="57"/>
      <c r="AO45" s="57"/>
      <c r="AP45" s="57"/>
      <c r="AQ45" s="57"/>
      <c r="AR45" s="57"/>
      <c r="AS45" s="57" t="s">
        <v>27</v>
      </c>
      <c r="AT45" s="57"/>
      <c r="AU45" s="57"/>
      <c r="AV45" s="57"/>
      <c r="AW45" s="57"/>
      <c r="AX45" s="57"/>
      <c r="AY45" s="57"/>
      <c r="AZ45" s="57"/>
      <c r="BA45" s="18"/>
      <c r="BB45" s="18"/>
      <c r="BC45" s="18"/>
      <c r="BD45" s="18"/>
      <c r="BE45" s="18"/>
      <c r="BF45" s="18"/>
      <c r="BG45" s="18"/>
      <c r="BH45" s="18"/>
      <c r="BI45" s="7"/>
      <c r="BJ45" s="7"/>
      <c r="BK45" s="7"/>
      <c r="BL45" s="7"/>
      <c r="BM45" s="7"/>
      <c r="BN45" s="7"/>
      <c r="BO45" s="7"/>
    </row>
    <row r="46" spans="1:79" ht="29.1" customHeight="1" x14ac:dyDescent="0.25">
      <c r="A46" s="57"/>
      <c r="B46" s="57"/>
      <c r="C46" s="57"/>
      <c r="D46" s="72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4"/>
      <c r="AC46" s="57"/>
      <c r="AD46" s="57"/>
      <c r="AE46" s="57"/>
      <c r="AF46" s="57"/>
      <c r="AG46" s="57"/>
      <c r="AH46" s="57"/>
      <c r="AI46" s="57"/>
      <c r="AJ46" s="57"/>
      <c r="AK46" s="57"/>
      <c r="AL46" s="57"/>
      <c r="AM46" s="57"/>
      <c r="AN46" s="57"/>
      <c r="AO46" s="57"/>
      <c r="AP46" s="57"/>
      <c r="AQ46" s="57"/>
      <c r="AR46" s="57"/>
      <c r="AS46" s="57"/>
      <c r="AT46" s="57"/>
      <c r="AU46" s="57"/>
      <c r="AV46" s="57"/>
      <c r="AW46" s="57"/>
      <c r="AX46" s="57"/>
      <c r="AY46" s="57"/>
      <c r="AZ46" s="57"/>
      <c r="BA46" s="18"/>
      <c r="BB46" s="18"/>
      <c r="BC46" s="18"/>
      <c r="BD46" s="18"/>
      <c r="BE46" s="18"/>
      <c r="BF46" s="18"/>
      <c r="BG46" s="18"/>
      <c r="BH46" s="18"/>
      <c r="BI46" s="7"/>
      <c r="BJ46" s="7"/>
      <c r="BK46" s="7"/>
      <c r="BL46" s="7"/>
      <c r="BM46" s="7"/>
      <c r="BN46" s="7"/>
      <c r="BO46" s="7"/>
    </row>
    <row r="47" spans="1:79" ht="15.6" x14ac:dyDescent="0.25">
      <c r="A47" s="57">
        <v>1</v>
      </c>
      <c r="B47" s="57"/>
      <c r="C47" s="57"/>
      <c r="D47" s="58">
        <v>2</v>
      </c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60"/>
      <c r="AC47" s="57">
        <v>3</v>
      </c>
      <c r="AD47" s="57"/>
      <c r="AE47" s="57"/>
      <c r="AF47" s="57"/>
      <c r="AG47" s="57"/>
      <c r="AH47" s="57"/>
      <c r="AI47" s="57"/>
      <c r="AJ47" s="57"/>
      <c r="AK47" s="57">
        <v>4</v>
      </c>
      <c r="AL47" s="57"/>
      <c r="AM47" s="57"/>
      <c r="AN47" s="57"/>
      <c r="AO47" s="57"/>
      <c r="AP47" s="57"/>
      <c r="AQ47" s="57"/>
      <c r="AR47" s="57"/>
      <c r="AS47" s="57">
        <v>5</v>
      </c>
      <c r="AT47" s="57"/>
      <c r="AU47" s="57"/>
      <c r="AV47" s="57"/>
      <c r="AW47" s="57"/>
      <c r="AX47" s="57"/>
      <c r="AY47" s="57"/>
      <c r="AZ47" s="57"/>
      <c r="BA47" s="18"/>
      <c r="BB47" s="18"/>
      <c r="BC47" s="18"/>
      <c r="BD47" s="18"/>
      <c r="BE47" s="18"/>
      <c r="BF47" s="18"/>
      <c r="BG47" s="18"/>
      <c r="BH47" s="18"/>
      <c r="BI47" s="7"/>
      <c r="BJ47" s="7"/>
      <c r="BK47" s="7"/>
      <c r="BL47" s="7"/>
      <c r="BM47" s="7"/>
      <c r="BN47" s="7"/>
      <c r="BO47" s="7"/>
    </row>
    <row r="48" spans="1:79" s="2" customFormat="1" ht="12.75" hidden="1" customHeight="1" x14ac:dyDescent="0.25">
      <c r="A48" s="61" t="s">
        <v>6</v>
      </c>
      <c r="B48" s="61"/>
      <c r="C48" s="61"/>
      <c r="D48" s="105" t="s">
        <v>7</v>
      </c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6"/>
      <c r="W48" s="106"/>
      <c r="X48" s="106"/>
      <c r="Y48" s="106"/>
      <c r="Z48" s="106"/>
      <c r="AA48" s="106"/>
      <c r="AB48" s="107"/>
      <c r="AC48" s="93" t="s">
        <v>8</v>
      </c>
      <c r="AD48" s="93"/>
      <c r="AE48" s="93"/>
      <c r="AF48" s="93"/>
      <c r="AG48" s="93"/>
      <c r="AH48" s="93"/>
      <c r="AI48" s="93"/>
      <c r="AJ48" s="93"/>
      <c r="AK48" s="93" t="s">
        <v>9</v>
      </c>
      <c r="AL48" s="93"/>
      <c r="AM48" s="93"/>
      <c r="AN48" s="93"/>
      <c r="AO48" s="93"/>
      <c r="AP48" s="93"/>
      <c r="AQ48" s="93"/>
      <c r="AR48" s="93"/>
      <c r="AS48" s="115" t="s">
        <v>10</v>
      </c>
      <c r="AT48" s="93"/>
      <c r="AU48" s="93"/>
      <c r="AV48" s="93"/>
      <c r="AW48" s="93"/>
      <c r="AX48" s="93"/>
      <c r="AY48" s="93"/>
      <c r="AZ48" s="93"/>
      <c r="BA48" s="19"/>
      <c r="BB48" s="20"/>
      <c r="BC48" s="20"/>
      <c r="BD48" s="20"/>
      <c r="BE48" s="20"/>
      <c r="BF48" s="20"/>
      <c r="BG48" s="20"/>
      <c r="BH48" s="20"/>
      <c r="BI48" s="21"/>
      <c r="BJ48" s="21"/>
      <c r="BK48" s="21"/>
      <c r="BL48" s="21"/>
      <c r="BM48" s="21"/>
      <c r="BN48" s="21"/>
      <c r="BO48" s="21"/>
      <c r="CA48" s="2" t="s">
        <v>13</v>
      </c>
    </row>
    <row r="49" spans="1:79" ht="25.5" customHeight="1" x14ac:dyDescent="0.25">
      <c r="A49" s="61">
        <v>1</v>
      </c>
      <c r="B49" s="61"/>
      <c r="C49" s="61"/>
      <c r="D49" s="75" t="s">
        <v>66</v>
      </c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6"/>
      <c r="V49" s="76"/>
      <c r="W49" s="76"/>
      <c r="X49" s="76"/>
      <c r="Y49" s="76"/>
      <c r="Z49" s="76"/>
      <c r="AA49" s="76"/>
      <c r="AB49" s="77"/>
      <c r="AC49" s="84">
        <v>0</v>
      </c>
      <c r="AD49" s="84"/>
      <c r="AE49" s="84"/>
      <c r="AF49" s="84"/>
      <c r="AG49" s="84"/>
      <c r="AH49" s="84"/>
      <c r="AI49" s="84"/>
      <c r="AJ49" s="84"/>
      <c r="AK49" s="84">
        <f>1235000-825000</f>
        <v>410000</v>
      </c>
      <c r="AL49" s="84"/>
      <c r="AM49" s="84"/>
      <c r="AN49" s="84"/>
      <c r="AO49" s="84"/>
      <c r="AP49" s="84"/>
      <c r="AQ49" s="84"/>
      <c r="AR49" s="84"/>
      <c r="AS49" s="84">
        <f>AC49+AK49</f>
        <v>410000</v>
      </c>
      <c r="AT49" s="84"/>
      <c r="AU49" s="84"/>
      <c r="AV49" s="84"/>
      <c r="AW49" s="84"/>
      <c r="AX49" s="84"/>
      <c r="AY49" s="84"/>
      <c r="AZ49" s="84"/>
      <c r="BA49" s="22"/>
      <c r="BB49" s="22"/>
      <c r="BC49" s="22"/>
      <c r="BD49" s="22"/>
      <c r="BE49" s="22"/>
      <c r="BF49" s="22"/>
      <c r="BG49" s="22"/>
      <c r="BH49" s="22"/>
      <c r="BI49" s="7"/>
      <c r="BJ49" s="7"/>
      <c r="BK49" s="7"/>
      <c r="BL49" s="7"/>
      <c r="BM49" s="7"/>
      <c r="BN49" s="7"/>
      <c r="BO49" s="7"/>
      <c r="CA49" s="1" t="s">
        <v>14</v>
      </c>
    </row>
    <row r="50" spans="1:79" ht="25.5" customHeight="1" x14ac:dyDescent="0.25">
      <c r="A50" s="61">
        <v>2</v>
      </c>
      <c r="B50" s="61"/>
      <c r="C50" s="61"/>
      <c r="D50" s="75" t="s">
        <v>67</v>
      </c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6"/>
      <c r="P50" s="76"/>
      <c r="Q50" s="76"/>
      <c r="R50" s="76"/>
      <c r="S50" s="76"/>
      <c r="T50" s="76"/>
      <c r="U50" s="76"/>
      <c r="V50" s="76"/>
      <c r="W50" s="76"/>
      <c r="X50" s="76"/>
      <c r="Y50" s="76"/>
      <c r="Z50" s="76"/>
      <c r="AA50" s="76"/>
      <c r="AB50" s="77"/>
      <c r="AC50" s="84">
        <f>58411400+7875773+6299000-956727+400000+1760408</f>
        <v>73789854</v>
      </c>
      <c r="AD50" s="84"/>
      <c r="AE50" s="84"/>
      <c r="AF50" s="84"/>
      <c r="AG50" s="84"/>
      <c r="AH50" s="84"/>
      <c r="AI50" s="84"/>
      <c r="AJ50" s="84"/>
      <c r="AK50" s="84">
        <v>4630430</v>
      </c>
      <c r="AL50" s="84"/>
      <c r="AM50" s="84"/>
      <c r="AN50" s="84"/>
      <c r="AO50" s="84"/>
      <c r="AP50" s="84"/>
      <c r="AQ50" s="84"/>
      <c r="AR50" s="84"/>
      <c r="AS50" s="84">
        <f>AC50+AK50</f>
        <v>78420284</v>
      </c>
      <c r="AT50" s="84"/>
      <c r="AU50" s="84"/>
      <c r="AV50" s="84"/>
      <c r="AW50" s="84"/>
      <c r="AX50" s="84"/>
      <c r="AY50" s="84"/>
      <c r="AZ50" s="84"/>
      <c r="BA50" s="22"/>
      <c r="BB50" s="22"/>
      <c r="BC50" s="22"/>
      <c r="BD50" s="22"/>
      <c r="BE50" s="22"/>
      <c r="BF50" s="22"/>
      <c r="BG50" s="22"/>
      <c r="BH50" s="22"/>
      <c r="BI50" s="7"/>
      <c r="BJ50" s="7"/>
      <c r="BK50" s="7"/>
      <c r="BL50" s="7"/>
      <c r="BM50" s="7"/>
      <c r="BN50" s="7"/>
      <c r="BO50" s="7"/>
    </row>
    <row r="51" spans="1:79" ht="12.75" customHeight="1" x14ac:dyDescent="0.25">
      <c r="A51" s="61">
        <v>3</v>
      </c>
      <c r="B51" s="61"/>
      <c r="C51" s="61"/>
      <c r="D51" s="75" t="s">
        <v>68</v>
      </c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6"/>
      <c r="V51" s="76"/>
      <c r="W51" s="76"/>
      <c r="X51" s="76"/>
      <c r="Y51" s="76"/>
      <c r="Z51" s="76"/>
      <c r="AA51" s="76"/>
      <c r="AB51" s="77"/>
      <c r="AC51" s="84">
        <f>4846600+199000+550000+105000-174500</f>
        <v>5526100</v>
      </c>
      <c r="AD51" s="84"/>
      <c r="AE51" s="84"/>
      <c r="AF51" s="84"/>
      <c r="AG51" s="84"/>
      <c r="AH51" s="84"/>
      <c r="AI51" s="84"/>
      <c r="AJ51" s="84"/>
      <c r="AK51" s="84">
        <v>201850</v>
      </c>
      <c r="AL51" s="84"/>
      <c r="AM51" s="84"/>
      <c r="AN51" s="84"/>
      <c r="AO51" s="84"/>
      <c r="AP51" s="84"/>
      <c r="AQ51" s="84"/>
      <c r="AR51" s="84"/>
      <c r="AS51" s="84">
        <f>AC51+AK51</f>
        <v>5727950</v>
      </c>
      <c r="AT51" s="84"/>
      <c r="AU51" s="84"/>
      <c r="AV51" s="84"/>
      <c r="AW51" s="84"/>
      <c r="AX51" s="84"/>
      <c r="AY51" s="84"/>
      <c r="AZ51" s="84"/>
      <c r="BA51" s="22"/>
      <c r="BB51" s="22"/>
      <c r="BC51" s="22"/>
      <c r="BD51" s="22"/>
      <c r="BE51" s="22"/>
      <c r="BF51" s="22"/>
      <c r="BG51" s="22"/>
      <c r="BH51" s="22"/>
      <c r="BI51" s="7"/>
      <c r="BJ51" s="7"/>
      <c r="BK51" s="7"/>
      <c r="BL51" s="7"/>
      <c r="BM51" s="7"/>
      <c r="BN51" s="7"/>
      <c r="BO51" s="7"/>
    </row>
    <row r="52" spans="1:79" s="2" customFormat="1" x14ac:dyDescent="0.25">
      <c r="A52" s="64"/>
      <c r="B52" s="64"/>
      <c r="C52" s="64"/>
      <c r="D52" s="116" t="s">
        <v>69</v>
      </c>
      <c r="E52" s="117"/>
      <c r="F52" s="117"/>
      <c r="G52" s="117"/>
      <c r="H52" s="117"/>
      <c r="I52" s="117"/>
      <c r="J52" s="117"/>
      <c r="K52" s="117"/>
      <c r="L52" s="117"/>
      <c r="M52" s="117"/>
      <c r="N52" s="117"/>
      <c r="O52" s="117"/>
      <c r="P52" s="117"/>
      <c r="Q52" s="117"/>
      <c r="R52" s="117"/>
      <c r="S52" s="117"/>
      <c r="T52" s="117"/>
      <c r="U52" s="117"/>
      <c r="V52" s="117"/>
      <c r="W52" s="117"/>
      <c r="X52" s="117"/>
      <c r="Y52" s="117"/>
      <c r="Z52" s="117"/>
      <c r="AA52" s="117"/>
      <c r="AB52" s="118"/>
      <c r="AC52" s="92">
        <f>AC49+AC50+AC51</f>
        <v>79315954</v>
      </c>
      <c r="AD52" s="92"/>
      <c r="AE52" s="92"/>
      <c r="AF52" s="92"/>
      <c r="AG52" s="92"/>
      <c r="AH52" s="92"/>
      <c r="AI52" s="92"/>
      <c r="AJ52" s="92"/>
      <c r="AK52" s="92">
        <f>SUM(AK49:AR51)</f>
        <v>5242280</v>
      </c>
      <c r="AL52" s="92"/>
      <c r="AM52" s="92"/>
      <c r="AN52" s="92"/>
      <c r="AO52" s="92"/>
      <c r="AP52" s="92"/>
      <c r="AQ52" s="92"/>
      <c r="AR52" s="92"/>
      <c r="AS52" s="92">
        <f>AC52+AK52</f>
        <v>84558234</v>
      </c>
      <c r="AT52" s="92"/>
      <c r="AU52" s="92"/>
      <c r="AV52" s="92"/>
      <c r="AW52" s="92"/>
      <c r="AX52" s="92"/>
      <c r="AY52" s="92"/>
      <c r="AZ52" s="92"/>
      <c r="BA52" s="23"/>
      <c r="BB52" s="23"/>
      <c r="BC52" s="23"/>
      <c r="BD52" s="23"/>
      <c r="BE52" s="23"/>
      <c r="BF52" s="23"/>
      <c r="BG52" s="23"/>
      <c r="BH52" s="23"/>
      <c r="BI52" s="21"/>
      <c r="BJ52" s="21"/>
      <c r="BK52" s="21"/>
      <c r="BL52" s="21"/>
      <c r="BM52" s="21"/>
      <c r="BN52" s="21"/>
      <c r="BO52" s="21"/>
    </row>
    <row r="53" spans="1:79" x14ac:dyDescent="0.2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</row>
    <row r="54" spans="1:79" ht="15.75" customHeight="1" x14ac:dyDescent="0.25">
      <c r="A54" s="95" t="s">
        <v>42</v>
      </c>
      <c r="B54" s="95"/>
      <c r="C54" s="95"/>
      <c r="D54" s="95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5"/>
      <c r="R54" s="95"/>
      <c r="S54" s="95"/>
      <c r="T54" s="95"/>
      <c r="U54" s="95"/>
      <c r="V54" s="95"/>
      <c r="W54" s="95"/>
      <c r="X54" s="95"/>
      <c r="Y54" s="95"/>
      <c r="Z54" s="95"/>
      <c r="AA54" s="95"/>
      <c r="AB54" s="95"/>
      <c r="AC54" s="95"/>
      <c r="AD54" s="95"/>
      <c r="AE54" s="95"/>
      <c r="AF54" s="95"/>
      <c r="AG54" s="95"/>
      <c r="AH54" s="95"/>
      <c r="AI54" s="95"/>
      <c r="AJ54" s="95"/>
      <c r="AK54" s="95"/>
      <c r="AL54" s="95"/>
      <c r="AM54" s="95"/>
      <c r="AN54" s="95"/>
      <c r="AO54" s="95"/>
      <c r="AP54" s="95"/>
      <c r="AQ54" s="95"/>
      <c r="AR54" s="95"/>
      <c r="AS54" s="95"/>
      <c r="AT54" s="95"/>
      <c r="AU54" s="95"/>
      <c r="AV54" s="95"/>
      <c r="AW54" s="95"/>
      <c r="AX54" s="95"/>
      <c r="AY54" s="95"/>
      <c r="AZ54" s="95"/>
      <c r="BA54" s="95"/>
      <c r="BB54" s="95"/>
      <c r="BC54" s="95"/>
      <c r="BD54" s="95"/>
      <c r="BE54" s="95"/>
      <c r="BF54" s="95"/>
      <c r="BG54" s="95"/>
      <c r="BH54" s="95"/>
      <c r="BI54" s="95"/>
      <c r="BJ54" s="95"/>
      <c r="BK54" s="95"/>
      <c r="BL54" s="95"/>
      <c r="BM54" s="7"/>
      <c r="BN54" s="7"/>
      <c r="BO54" s="7"/>
    </row>
    <row r="55" spans="1:79" ht="15" customHeight="1" x14ac:dyDescent="0.25">
      <c r="A55" s="82" t="s">
        <v>127</v>
      </c>
      <c r="B55" s="82"/>
      <c r="C55" s="82"/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  <c r="AA55" s="82"/>
      <c r="AB55" s="82"/>
      <c r="AC55" s="82"/>
      <c r="AD55" s="82"/>
      <c r="AE55" s="82"/>
      <c r="AF55" s="82"/>
      <c r="AG55" s="82"/>
      <c r="AH55" s="82"/>
      <c r="AI55" s="82"/>
      <c r="AJ55" s="82"/>
      <c r="AK55" s="82"/>
      <c r="AL55" s="82"/>
      <c r="AM55" s="82"/>
      <c r="AN55" s="82"/>
      <c r="AO55" s="82"/>
      <c r="AP55" s="82"/>
      <c r="AQ55" s="82"/>
      <c r="AR55" s="82"/>
      <c r="AS55" s="82"/>
      <c r="AT55" s="82"/>
      <c r="AU55" s="82"/>
      <c r="AV55" s="82"/>
      <c r="AW55" s="82"/>
      <c r="AX55" s="82"/>
      <c r="AY55" s="82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7"/>
      <c r="BK55" s="17"/>
      <c r="BL55" s="17"/>
      <c r="BM55" s="7"/>
      <c r="BN55" s="7"/>
      <c r="BO55" s="7"/>
    </row>
    <row r="56" spans="1:79" ht="15.9" customHeight="1" x14ac:dyDescent="0.25">
      <c r="A56" s="57" t="s">
        <v>28</v>
      </c>
      <c r="B56" s="57"/>
      <c r="C56" s="57"/>
      <c r="D56" s="69" t="s">
        <v>34</v>
      </c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  <c r="AA56" s="71"/>
      <c r="AB56" s="57" t="s">
        <v>29</v>
      </c>
      <c r="AC56" s="57"/>
      <c r="AD56" s="57"/>
      <c r="AE56" s="57"/>
      <c r="AF56" s="57"/>
      <c r="AG56" s="57"/>
      <c r="AH56" s="57"/>
      <c r="AI56" s="57"/>
      <c r="AJ56" s="57" t="s">
        <v>30</v>
      </c>
      <c r="AK56" s="57"/>
      <c r="AL56" s="57"/>
      <c r="AM56" s="57"/>
      <c r="AN56" s="57"/>
      <c r="AO56" s="57"/>
      <c r="AP56" s="57"/>
      <c r="AQ56" s="57"/>
      <c r="AR56" s="57" t="s">
        <v>27</v>
      </c>
      <c r="AS56" s="57"/>
      <c r="AT56" s="57"/>
      <c r="AU56" s="57"/>
      <c r="AV56" s="57"/>
      <c r="AW56" s="57"/>
      <c r="AX56" s="57"/>
      <c r="AY56" s="5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</row>
    <row r="57" spans="1:79" ht="29.1" customHeight="1" x14ac:dyDescent="0.25">
      <c r="A57" s="57"/>
      <c r="B57" s="57"/>
      <c r="C57" s="57"/>
      <c r="D57" s="72"/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3"/>
      <c r="P57" s="73"/>
      <c r="Q57" s="73"/>
      <c r="R57" s="73"/>
      <c r="S57" s="73"/>
      <c r="T57" s="73"/>
      <c r="U57" s="73"/>
      <c r="V57" s="73"/>
      <c r="W57" s="73"/>
      <c r="X57" s="73"/>
      <c r="Y57" s="73"/>
      <c r="Z57" s="73"/>
      <c r="AA57" s="74"/>
      <c r="AB57" s="57"/>
      <c r="AC57" s="57"/>
      <c r="AD57" s="57"/>
      <c r="AE57" s="57"/>
      <c r="AF57" s="57"/>
      <c r="AG57" s="57"/>
      <c r="AH57" s="57"/>
      <c r="AI57" s="57"/>
      <c r="AJ57" s="57"/>
      <c r="AK57" s="57"/>
      <c r="AL57" s="57"/>
      <c r="AM57" s="57"/>
      <c r="AN57" s="57"/>
      <c r="AO57" s="57"/>
      <c r="AP57" s="57"/>
      <c r="AQ57" s="57"/>
      <c r="AR57" s="57"/>
      <c r="AS57" s="57"/>
      <c r="AT57" s="57"/>
      <c r="AU57" s="57"/>
      <c r="AV57" s="57"/>
      <c r="AW57" s="57"/>
      <c r="AX57" s="57"/>
      <c r="AY57" s="5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</row>
    <row r="58" spans="1:79" ht="15.75" customHeight="1" x14ac:dyDescent="0.25">
      <c r="A58" s="57">
        <v>1</v>
      </c>
      <c r="B58" s="57"/>
      <c r="C58" s="57"/>
      <c r="D58" s="58">
        <v>2</v>
      </c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59"/>
      <c r="AA58" s="60"/>
      <c r="AB58" s="57">
        <v>3</v>
      </c>
      <c r="AC58" s="57"/>
      <c r="AD58" s="57"/>
      <c r="AE58" s="57"/>
      <c r="AF58" s="57"/>
      <c r="AG58" s="57"/>
      <c r="AH58" s="57"/>
      <c r="AI58" s="57"/>
      <c r="AJ58" s="57">
        <v>4</v>
      </c>
      <c r="AK58" s="57"/>
      <c r="AL58" s="57"/>
      <c r="AM58" s="57"/>
      <c r="AN58" s="57"/>
      <c r="AO58" s="57"/>
      <c r="AP58" s="57"/>
      <c r="AQ58" s="57"/>
      <c r="AR58" s="57">
        <v>5</v>
      </c>
      <c r="AS58" s="57"/>
      <c r="AT58" s="57"/>
      <c r="AU58" s="57"/>
      <c r="AV58" s="57"/>
      <c r="AW58" s="57"/>
      <c r="AX58" s="57"/>
      <c r="AY58" s="5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</row>
    <row r="59" spans="1:79" ht="12.75" hidden="1" customHeight="1" x14ac:dyDescent="0.25">
      <c r="A59" s="61" t="s">
        <v>6</v>
      </c>
      <c r="B59" s="61"/>
      <c r="C59" s="61"/>
      <c r="D59" s="85" t="s">
        <v>7</v>
      </c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  <c r="R59" s="86"/>
      <c r="S59" s="86"/>
      <c r="T59" s="86"/>
      <c r="U59" s="86"/>
      <c r="V59" s="86"/>
      <c r="W59" s="86"/>
      <c r="X59" s="86"/>
      <c r="Y59" s="86"/>
      <c r="Z59" s="86"/>
      <c r="AA59" s="87"/>
      <c r="AB59" s="93" t="s">
        <v>8</v>
      </c>
      <c r="AC59" s="93"/>
      <c r="AD59" s="93"/>
      <c r="AE59" s="93"/>
      <c r="AF59" s="93"/>
      <c r="AG59" s="93"/>
      <c r="AH59" s="93"/>
      <c r="AI59" s="93"/>
      <c r="AJ59" s="93" t="s">
        <v>9</v>
      </c>
      <c r="AK59" s="93"/>
      <c r="AL59" s="93"/>
      <c r="AM59" s="93"/>
      <c r="AN59" s="93"/>
      <c r="AO59" s="93"/>
      <c r="AP59" s="93"/>
      <c r="AQ59" s="93"/>
      <c r="AR59" s="93" t="s">
        <v>10</v>
      </c>
      <c r="AS59" s="93"/>
      <c r="AT59" s="93"/>
      <c r="AU59" s="93"/>
      <c r="AV59" s="93"/>
      <c r="AW59" s="93"/>
      <c r="AX59" s="93"/>
      <c r="AY59" s="93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CA59" s="1" t="s">
        <v>15</v>
      </c>
    </row>
    <row r="60" spans="1:79" ht="12.75" customHeight="1" x14ac:dyDescent="0.25">
      <c r="A60" s="61">
        <v>1</v>
      </c>
      <c r="B60" s="61"/>
      <c r="C60" s="61"/>
      <c r="D60" s="75" t="s">
        <v>70</v>
      </c>
      <c r="E60" s="76"/>
      <c r="F60" s="76"/>
      <c r="G60" s="76"/>
      <c r="H60" s="76"/>
      <c r="I60" s="76"/>
      <c r="J60" s="76"/>
      <c r="K60" s="76"/>
      <c r="L60" s="76"/>
      <c r="M60" s="76"/>
      <c r="N60" s="76"/>
      <c r="O60" s="76"/>
      <c r="P60" s="76"/>
      <c r="Q60" s="76"/>
      <c r="R60" s="76"/>
      <c r="S60" s="76"/>
      <c r="T60" s="76"/>
      <c r="U60" s="76"/>
      <c r="V60" s="76"/>
      <c r="W60" s="76"/>
      <c r="X60" s="76"/>
      <c r="Y60" s="76"/>
      <c r="Z60" s="76"/>
      <c r="AA60" s="77"/>
      <c r="AB60" s="84">
        <v>5000</v>
      </c>
      <c r="AC60" s="84"/>
      <c r="AD60" s="84"/>
      <c r="AE60" s="84"/>
      <c r="AF60" s="84"/>
      <c r="AG60" s="84"/>
      <c r="AH60" s="84"/>
      <c r="AI60" s="84"/>
      <c r="AJ60" s="84">
        <v>0</v>
      </c>
      <c r="AK60" s="84"/>
      <c r="AL60" s="84"/>
      <c r="AM60" s="84"/>
      <c r="AN60" s="84"/>
      <c r="AO60" s="84"/>
      <c r="AP60" s="84"/>
      <c r="AQ60" s="84"/>
      <c r="AR60" s="84">
        <f t="shared" ref="AR60:AR62" si="0">AB60+AJ60</f>
        <v>5000</v>
      </c>
      <c r="AS60" s="84"/>
      <c r="AT60" s="84"/>
      <c r="AU60" s="84"/>
      <c r="AV60" s="84"/>
      <c r="AW60" s="84"/>
      <c r="AX60" s="84"/>
      <c r="AY60" s="84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CA60" s="1" t="s">
        <v>16</v>
      </c>
    </row>
    <row r="61" spans="1:79" ht="38.25" customHeight="1" x14ac:dyDescent="0.25">
      <c r="A61" s="61">
        <v>2</v>
      </c>
      <c r="B61" s="61"/>
      <c r="C61" s="61"/>
      <c r="D61" s="75" t="s">
        <v>71</v>
      </c>
      <c r="E61" s="76"/>
      <c r="F61" s="76"/>
      <c r="G61" s="76"/>
      <c r="H61" s="76"/>
      <c r="I61" s="76"/>
      <c r="J61" s="76"/>
      <c r="K61" s="76"/>
      <c r="L61" s="76"/>
      <c r="M61" s="76"/>
      <c r="N61" s="76"/>
      <c r="O61" s="76"/>
      <c r="P61" s="76"/>
      <c r="Q61" s="76"/>
      <c r="R61" s="76"/>
      <c r="S61" s="76"/>
      <c r="T61" s="76"/>
      <c r="U61" s="76"/>
      <c r="V61" s="76"/>
      <c r="W61" s="76"/>
      <c r="X61" s="76"/>
      <c r="Y61" s="76"/>
      <c r="Z61" s="76"/>
      <c r="AA61" s="77"/>
      <c r="AB61" s="84">
        <v>6350000</v>
      </c>
      <c r="AC61" s="84"/>
      <c r="AD61" s="84"/>
      <c r="AE61" s="84"/>
      <c r="AF61" s="84"/>
      <c r="AG61" s="84"/>
      <c r="AH61" s="84"/>
      <c r="AI61" s="84"/>
      <c r="AJ61" s="84">
        <v>3210860</v>
      </c>
      <c r="AK61" s="84"/>
      <c r="AL61" s="84"/>
      <c r="AM61" s="84"/>
      <c r="AN61" s="84"/>
      <c r="AO61" s="84"/>
      <c r="AP61" s="84"/>
      <c r="AQ61" s="84"/>
      <c r="AR61" s="84">
        <f t="shared" si="0"/>
        <v>9560860</v>
      </c>
      <c r="AS61" s="84"/>
      <c r="AT61" s="84"/>
      <c r="AU61" s="84"/>
      <c r="AV61" s="84"/>
      <c r="AW61" s="84"/>
      <c r="AX61" s="84"/>
      <c r="AY61" s="84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</row>
    <row r="62" spans="1:79" ht="38.25" customHeight="1" x14ac:dyDescent="0.25">
      <c r="A62" s="61">
        <v>3</v>
      </c>
      <c r="B62" s="61"/>
      <c r="C62" s="61"/>
      <c r="D62" s="75" t="s">
        <v>72</v>
      </c>
      <c r="E62" s="76"/>
      <c r="F62" s="76"/>
      <c r="G62" s="76"/>
      <c r="H62" s="76"/>
      <c r="I62" s="76"/>
      <c r="J62" s="76"/>
      <c r="K62" s="76"/>
      <c r="L62" s="76"/>
      <c r="M62" s="76"/>
      <c r="N62" s="76"/>
      <c r="O62" s="76"/>
      <c r="P62" s="76"/>
      <c r="Q62" s="76"/>
      <c r="R62" s="76"/>
      <c r="S62" s="76"/>
      <c r="T62" s="76"/>
      <c r="U62" s="76"/>
      <c r="V62" s="76"/>
      <c r="W62" s="76"/>
      <c r="X62" s="76"/>
      <c r="Y62" s="76"/>
      <c r="Z62" s="76"/>
      <c r="AA62" s="77"/>
      <c r="AB62" s="84">
        <v>30000</v>
      </c>
      <c r="AC62" s="84"/>
      <c r="AD62" s="84"/>
      <c r="AE62" s="84"/>
      <c r="AF62" s="84"/>
      <c r="AG62" s="84"/>
      <c r="AH62" s="84"/>
      <c r="AI62" s="84"/>
      <c r="AJ62" s="84">
        <v>0</v>
      </c>
      <c r="AK62" s="84"/>
      <c r="AL62" s="84"/>
      <c r="AM62" s="84"/>
      <c r="AN62" s="84"/>
      <c r="AO62" s="84"/>
      <c r="AP62" s="84"/>
      <c r="AQ62" s="84"/>
      <c r="AR62" s="84">
        <f t="shared" si="0"/>
        <v>30000</v>
      </c>
      <c r="AS62" s="84"/>
      <c r="AT62" s="84"/>
      <c r="AU62" s="84"/>
      <c r="AV62" s="84"/>
      <c r="AW62" s="84"/>
      <c r="AX62" s="84"/>
      <c r="AY62" s="84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</row>
    <row r="63" spans="1:79" s="2" customFormat="1" ht="12.75" customHeight="1" x14ac:dyDescent="0.25">
      <c r="A63" s="64"/>
      <c r="B63" s="64"/>
      <c r="C63" s="64"/>
      <c r="D63" s="116" t="s">
        <v>27</v>
      </c>
      <c r="E63" s="117"/>
      <c r="F63" s="117"/>
      <c r="G63" s="117"/>
      <c r="H63" s="117"/>
      <c r="I63" s="117"/>
      <c r="J63" s="117"/>
      <c r="K63" s="117"/>
      <c r="L63" s="117"/>
      <c r="M63" s="117"/>
      <c r="N63" s="117"/>
      <c r="O63" s="117"/>
      <c r="P63" s="117"/>
      <c r="Q63" s="117"/>
      <c r="R63" s="117"/>
      <c r="S63" s="117"/>
      <c r="T63" s="117"/>
      <c r="U63" s="117"/>
      <c r="V63" s="117"/>
      <c r="W63" s="117"/>
      <c r="X63" s="117"/>
      <c r="Y63" s="117"/>
      <c r="Z63" s="117"/>
      <c r="AA63" s="118"/>
      <c r="AB63" s="92">
        <f>AB60+AB61+AB62</f>
        <v>6385000</v>
      </c>
      <c r="AC63" s="92"/>
      <c r="AD63" s="92"/>
      <c r="AE63" s="92"/>
      <c r="AF63" s="92"/>
      <c r="AG63" s="92"/>
      <c r="AH63" s="92"/>
      <c r="AI63" s="92"/>
      <c r="AJ63" s="92">
        <f>AJ60+AJ61+AJ62</f>
        <v>3210860</v>
      </c>
      <c r="AK63" s="92"/>
      <c r="AL63" s="92"/>
      <c r="AM63" s="92"/>
      <c r="AN63" s="92"/>
      <c r="AO63" s="92"/>
      <c r="AP63" s="92"/>
      <c r="AQ63" s="92"/>
      <c r="AR63" s="92">
        <f>AB63+AJ63</f>
        <v>9595860</v>
      </c>
      <c r="AS63" s="92"/>
      <c r="AT63" s="92"/>
      <c r="AU63" s="92"/>
      <c r="AV63" s="92"/>
      <c r="AW63" s="92"/>
      <c r="AX63" s="92"/>
      <c r="AY63" s="92"/>
      <c r="AZ63" s="21"/>
      <c r="BA63" s="21"/>
      <c r="BB63" s="21"/>
      <c r="BC63" s="21"/>
      <c r="BD63" s="21"/>
      <c r="BE63" s="21"/>
      <c r="BF63" s="21"/>
      <c r="BG63" s="21"/>
      <c r="BH63" s="21"/>
      <c r="BI63" s="21"/>
      <c r="BJ63" s="21"/>
      <c r="BK63" s="21"/>
      <c r="BL63" s="21"/>
      <c r="BM63" s="21"/>
      <c r="BN63" s="21"/>
      <c r="BO63" s="21"/>
    </row>
    <row r="64" spans="1:79" x14ac:dyDescent="0.2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</row>
    <row r="65" spans="1:79" ht="15.75" customHeight="1" x14ac:dyDescent="0.25">
      <c r="A65" s="62" t="s">
        <v>43</v>
      </c>
      <c r="B65" s="62"/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2"/>
      <c r="Z65" s="62"/>
      <c r="AA65" s="62"/>
      <c r="AB65" s="62"/>
      <c r="AC65" s="62"/>
      <c r="AD65" s="62"/>
      <c r="AE65" s="62"/>
      <c r="AF65" s="62"/>
      <c r="AG65" s="62"/>
      <c r="AH65" s="62"/>
      <c r="AI65" s="62"/>
      <c r="AJ65" s="62"/>
      <c r="AK65" s="62"/>
      <c r="AL65" s="62"/>
      <c r="AM65" s="62"/>
      <c r="AN65" s="62"/>
      <c r="AO65" s="62"/>
      <c r="AP65" s="62"/>
      <c r="AQ65" s="62"/>
      <c r="AR65" s="62"/>
      <c r="AS65" s="62"/>
      <c r="AT65" s="62"/>
      <c r="AU65" s="62"/>
      <c r="AV65" s="62"/>
      <c r="AW65" s="62"/>
      <c r="AX65" s="62"/>
      <c r="AY65" s="62"/>
      <c r="AZ65" s="62"/>
      <c r="BA65" s="62"/>
      <c r="BB65" s="62"/>
      <c r="BC65" s="62"/>
      <c r="BD65" s="62"/>
      <c r="BE65" s="62"/>
      <c r="BF65" s="62"/>
      <c r="BG65" s="62"/>
      <c r="BH65" s="62"/>
      <c r="BI65" s="62"/>
      <c r="BJ65" s="62"/>
      <c r="BK65" s="62"/>
      <c r="BL65" s="62"/>
      <c r="BM65" s="7"/>
      <c r="BN65" s="7"/>
      <c r="BO65" s="7"/>
    </row>
    <row r="66" spans="1:79" ht="30" customHeight="1" x14ac:dyDescent="0.25">
      <c r="A66" s="57" t="s">
        <v>28</v>
      </c>
      <c r="B66" s="57"/>
      <c r="C66" s="57"/>
      <c r="D66" s="57"/>
      <c r="E66" s="57"/>
      <c r="F66" s="57"/>
      <c r="G66" s="58" t="s">
        <v>44</v>
      </c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60"/>
      <c r="Z66" s="57" t="s">
        <v>2</v>
      </c>
      <c r="AA66" s="57"/>
      <c r="AB66" s="57"/>
      <c r="AC66" s="57"/>
      <c r="AD66" s="57"/>
      <c r="AE66" s="57" t="s">
        <v>1</v>
      </c>
      <c r="AF66" s="57"/>
      <c r="AG66" s="57"/>
      <c r="AH66" s="57"/>
      <c r="AI66" s="57"/>
      <c r="AJ66" s="57"/>
      <c r="AK66" s="57"/>
      <c r="AL66" s="57"/>
      <c r="AM66" s="57"/>
      <c r="AN66" s="57"/>
      <c r="AO66" s="58" t="s">
        <v>29</v>
      </c>
      <c r="AP66" s="59"/>
      <c r="AQ66" s="59"/>
      <c r="AR66" s="59"/>
      <c r="AS66" s="59"/>
      <c r="AT66" s="59"/>
      <c r="AU66" s="59"/>
      <c r="AV66" s="60"/>
      <c r="AW66" s="58" t="s">
        <v>30</v>
      </c>
      <c r="AX66" s="59"/>
      <c r="AY66" s="59"/>
      <c r="AZ66" s="59"/>
      <c r="BA66" s="59"/>
      <c r="BB66" s="59"/>
      <c r="BC66" s="59"/>
      <c r="BD66" s="60"/>
      <c r="BE66" s="58" t="s">
        <v>27</v>
      </c>
      <c r="BF66" s="59"/>
      <c r="BG66" s="59"/>
      <c r="BH66" s="59"/>
      <c r="BI66" s="59"/>
      <c r="BJ66" s="59"/>
      <c r="BK66" s="59"/>
      <c r="BL66" s="60"/>
      <c r="BM66" s="7"/>
      <c r="BN66" s="7"/>
      <c r="BO66" s="7"/>
    </row>
    <row r="67" spans="1:79" ht="15.75" customHeight="1" x14ac:dyDescent="0.25">
      <c r="A67" s="57">
        <v>1</v>
      </c>
      <c r="B67" s="57"/>
      <c r="C67" s="57"/>
      <c r="D67" s="57"/>
      <c r="E67" s="57"/>
      <c r="F67" s="57"/>
      <c r="G67" s="58">
        <v>2</v>
      </c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59"/>
      <c r="Y67" s="60"/>
      <c r="Z67" s="57">
        <v>3</v>
      </c>
      <c r="AA67" s="57"/>
      <c r="AB67" s="57"/>
      <c r="AC67" s="57"/>
      <c r="AD67" s="57"/>
      <c r="AE67" s="57">
        <v>4</v>
      </c>
      <c r="AF67" s="57"/>
      <c r="AG67" s="57"/>
      <c r="AH67" s="57"/>
      <c r="AI67" s="57"/>
      <c r="AJ67" s="57"/>
      <c r="AK67" s="57"/>
      <c r="AL67" s="57"/>
      <c r="AM67" s="57"/>
      <c r="AN67" s="57"/>
      <c r="AO67" s="57">
        <v>5</v>
      </c>
      <c r="AP67" s="57"/>
      <c r="AQ67" s="57"/>
      <c r="AR67" s="57"/>
      <c r="AS67" s="57"/>
      <c r="AT67" s="57"/>
      <c r="AU67" s="57"/>
      <c r="AV67" s="57"/>
      <c r="AW67" s="57">
        <v>6</v>
      </c>
      <c r="AX67" s="57"/>
      <c r="AY67" s="57"/>
      <c r="AZ67" s="57"/>
      <c r="BA67" s="57"/>
      <c r="BB67" s="57"/>
      <c r="BC67" s="57"/>
      <c r="BD67" s="57"/>
      <c r="BE67" s="57">
        <v>7</v>
      </c>
      <c r="BF67" s="57"/>
      <c r="BG67" s="57"/>
      <c r="BH67" s="57"/>
      <c r="BI67" s="57"/>
      <c r="BJ67" s="57"/>
      <c r="BK67" s="57"/>
      <c r="BL67" s="57"/>
      <c r="BM67" s="7"/>
      <c r="BN67" s="7"/>
      <c r="BO67" s="7"/>
    </row>
    <row r="68" spans="1:79" ht="12.75" hidden="1" customHeight="1" x14ac:dyDescent="0.25">
      <c r="A68" s="61" t="s">
        <v>33</v>
      </c>
      <c r="B68" s="61"/>
      <c r="C68" s="61"/>
      <c r="D68" s="61"/>
      <c r="E68" s="61"/>
      <c r="F68" s="61"/>
      <c r="G68" s="85" t="s">
        <v>7</v>
      </c>
      <c r="H68" s="86"/>
      <c r="I68" s="86"/>
      <c r="J68" s="86"/>
      <c r="K68" s="86"/>
      <c r="L68" s="86"/>
      <c r="M68" s="86"/>
      <c r="N68" s="86"/>
      <c r="O68" s="86"/>
      <c r="P68" s="86"/>
      <c r="Q68" s="86"/>
      <c r="R68" s="86"/>
      <c r="S68" s="86"/>
      <c r="T68" s="86"/>
      <c r="U68" s="86"/>
      <c r="V68" s="86"/>
      <c r="W68" s="86"/>
      <c r="X68" s="86"/>
      <c r="Y68" s="87"/>
      <c r="Z68" s="61" t="s">
        <v>19</v>
      </c>
      <c r="AA68" s="61"/>
      <c r="AB68" s="61"/>
      <c r="AC68" s="61"/>
      <c r="AD68" s="61"/>
      <c r="AE68" s="91" t="s">
        <v>32</v>
      </c>
      <c r="AF68" s="91"/>
      <c r="AG68" s="91"/>
      <c r="AH68" s="91"/>
      <c r="AI68" s="91"/>
      <c r="AJ68" s="91"/>
      <c r="AK68" s="91"/>
      <c r="AL68" s="91"/>
      <c r="AM68" s="91"/>
      <c r="AN68" s="85"/>
      <c r="AO68" s="93" t="s">
        <v>8</v>
      </c>
      <c r="AP68" s="93"/>
      <c r="AQ68" s="93"/>
      <c r="AR68" s="93"/>
      <c r="AS68" s="93"/>
      <c r="AT68" s="93"/>
      <c r="AU68" s="93"/>
      <c r="AV68" s="93"/>
      <c r="AW68" s="93" t="s">
        <v>31</v>
      </c>
      <c r="AX68" s="93"/>
      <c r="AY68" s="93"/>
      <c r="AZ68" s="93"/>
      <c r="BA68" s="93"/>
      <c r="BB68" s="93"/>
      <c r="BC68" s="93"/>
      <c r="BD68" s="93"/>
      <c r="BE68" s="93" t="s">
        <v>74</v>
      </c>
      <c r="BF68" s="93"/>
      <c r="BG68" s="93"/>
      <c r="BH68" s="93"/>
      <c r="BI68" s="93"/>
      <c r="BJ68" s="93"/>
      <c r="BK68" s="93"/>
      <c r="BL68" s="93"/>
      <c r="BM68" s="7"/>
      <c r="BN68" s="7"/>
      <c r="BO68" s="7"/>
      <c r="CA68" s="1" t="s">
        <v>17</v>
      </c>
    </row>
    <row r="69" spans="1:79" s="2" customFormat="1" ht="12.75" customHeight="1" x14ac:dyDescent="0.25">
      <c r="A69" s="64">
        <v>0</v>
      </c>
      <c r="B69" s="64"/>
      <c r="C69" s="64"/>
      <c r="D69" s="64"/>
      <c r="E69" s="64"/>
      <c r="F69" s="64"/>
      <c r="G69" s="88" t="s">
        <v>73</v>
      </c>
      <c r="H69" s="89"/>
      <c r="I69" s="89"/>
      <c r="J69" s="89"/>
      <c r="K69" s="89"/>
      <c r="L69" s="89"/>
      <c r="M69" s="89"/>
      <c r="N69" s="89"/>
      <c r="O69" s="89"/>
      <c r="P69" s="89"/>
      <c r="Q69" s="89"/>
      <c r="R69" s="89"/>
      <c r="S69" s="89"/>
      <c r="T69" s="89"/>
      <c r="U69" s="89"/>
      <c r="V69" s="89"/>
      <c r="W69" s="89"/>
      <c r="X69" s="89"/>
      <c r="Y69" s="90"/>
      <c r="Z69" s="65"/>
      <c r="AA69" s="65"/>
      <c r="AB69" s="65"/>
      <c r="AC69" s="65"/>
      <c r="AD69" s="65"/>
      <c r="AE69" s="66"/>
      <c r="AF69" s="66"/>
      <c r="AG69" s="66"/>
      <c r="AH69" s="66"/>
      <c r="AI69" s="66"/>
      <c r="AJ69" s="66"/>
      <c r="AK69" s="66"/>
      <c r="AL69" s="66"/>
      <c r="AM69" s="66"/>
      <c r="AN69" s="67"/>
      <c r="AO69" s="92"/>
      <c r="AP69" s="92"/>
      <c r="AQ69" s="92"/>
      <c r="AR69" s="92"/>
      <c r="AS69" s="92"/>
      <c r="AT69" s="92"/>
      <c r="AU69" s="92"/>
      <c r="AV69" s="92"/>
      <c r="AW69" s="92"/>
      <c r="AX69" s="92"/>
      <c r="AY69" s="92"/>
      <c r="AZ69" s="92"/>
      <c r="BA69" s="92"/>
      <c r="BB69" s="92"/>
      <c r="BC69" s="92"/>
      <c r="BD69" s="92"/>
      <c r="BE69" s="92"/>
      <c r="BF69" s="92"/>
      <c r="BG69" s="92"/>
      <c r="BH69" s="92"/>
      <c r="BI69" s="92"/>
      <c r="BJ69" s="92"/>
      <c r="BK69" s="92"/>
      <c r="BL69" s="92"/>
      <c r="BM69" s="21"/>
      <c r="BN69" s="21"/>
      <c r="BO69" s="21"/>
      <c r="CA69" s="2" t="s">
        <v>18</v>
      </c>
    </row>
    <row r="70" spans="1:79" ht="25.5" customHeight="1" x14ac:dyDescent="0.25">
      <c r="A70" s="61">
        <v>1</v>
      </c>
      <c r="B70" s="61"/>
      <c r="C70" s="61"/>
      <c r="D70" s="61"/>
      <c r="E70" s="61"/>
      <c r="F70" s="61"/>
      <c r="G70" s="119" t="s">
        <v>75</v>
      </c>
      <c r="H70" s="120"/>
      <c r="I70" s="120"/>
      <c r="J70" s="120"/>
      <c r="K70" s="120"/>
      <c r="L70" s="120"/>
      <c r="M70" s="120"/>
      <c r="N70" s="120"/>
      <c r="O70" s="120"/>
      <c r="P70" s="120"/>
      <c r="Q70" s="120"/>
      <c r="R70" s="120"/>
      <c r="S70" s="120"/>
      <c r="T70" s="120"/>
      <c r="U70" s="120"/>
      <c r="V70" s="120"/>
      <c r="W70" s="120"/>
      <c r="X70" s="120"/>
      <c r="Y70" s="121"/>
      <c r="Z70" s="115" t="s">
        <v>76</v>
      </c>
      <c r="AA70" s="115"/>
      <c r="AB70" s="115"/>
      <c r="AC70" s="115"/>
      <c r="AD70" s="115"/>
      <c r="AE70" s="119" t="s">
        <v>77</v>
      </c>
      <c r="AF70" s="120"/>
      <c r="AG70" s="120"/>
      <c r="AH70" s="120"/>
      <c r="AI70" s="120"/>
      <c r="AJ70" s="120"/>
      <c r="AK70" s="120"/>
      <c r="AL70" s="120"/>
      <c r="AM70" s="120"/>
      <c r="AN70" s="121"/>
      <c r="AO70" s="84">
        <v>0</v>
      </c>
      <c r="AP70" s="84"/>
      <c r="AQ70" s="84"/>
      <c r="AR70" s="84"/>
      <c r="AS70" s="84"/>
      <c r="AT70" s="84"/>
      <c r="AU70" s="84"/>
      <c r="AV70" s="84"/>
      <c r="AW70" s="84">
        <v>260000</v>
      </c>
      <c r="AX70" s="84"/>
      <c r="AY70" s="84"/>
      <c r="AZ70" s="84"/>
      <c r="BA70" s="84"/>
      <c r="BB70" s="84"/>
      <c r="BC70" s="84"/>
      <c r="BD70" s="84"/>
      <c r="BE70" s="84">
        <f>AO70+AW70</f>
        <v>260000</v>
      </c>
      <c r="BF70" s="84"/>
      <c r="BG70" s="84"/>
      <c r="BH70" s="84"/>
      <c r="BI70" s="84"/>
      <c r="BJ70" s="84"/>
      <c r="BK70" s="84"/>
      <c r="BL70" s="84"/>
      <c r="BM70" s="7"/>
      <c r="BN70" s="7"/>
      <c r="BO70" s="7"/>
    </row>
    <row r="71" spans="1:79" ht="12.75" customHeight="1" x14ac:dyDescent="0.25">
      <c r="A71" s="61">
        <v>2</v>
      </c>
      <c r="B71" s="61"/>
      <c r="C71" s="61"/>
      <c r="D71" s="61"/>
      <c r="E71" s="61"/>
      <c r="F71" s="61"/>
      <c r="G71" s="119" t="s">
        <v>78</v>
      </c>
      <c r="H71" s="120"/>
      <c r="I71" s="120"/>
      <c r="J71" s="120"/>
      <c r="K71" s="120"/>
      <c r="L71" s="120"/>
      <c r="M71" s="120"/>
      <c r="N71" s="120"/>
      <c r="O71" s="120"/>
      <c r="P71" s="120"/>
      <c r="Q71" s="120"/>
      <c r="R71" s="120"/>
      <c r="S71" s="120"/>
      <c r="T71" s="120"/>
      <c r="U71" s="120"/>
      <c r="V71" s="120"/>
      <c r="W71" s="120"/>
      <c r="X71" s="120"/>
      <c r="Y71" s="121"/>
      <c r="Z71" s="115" t="s">
        <v>76</v>
      </c>
      <c r="AA71" s="115"/>
      <c r="AB71" s="115"/>
      <c r="AC71" s="115"/>
      <c r="AD71" s="115"/>
      <c r="AE71" s="119" t="s">
        <v>77</v>
      </c>
      <c r="AF71" s="120"/>
      <c r="AG71" s="120"/>
      <c r="AH71" s="120"/>
      <c r="AI71" s="120"/>
      <c r="AJ71" s="120"/>
      <c r="AK71" s="120"/>
      <c r="AL71" s="120"/>
      <c r="AM71" s="120"/>
      <c r="AN71" s="121"/>
      <c r="AO71" s="84">
        <v>0</v>
      </c>
      <c r="AP71" s="84"/>
      <c r="AQ71" s="84"/>
      <c r="AR71" s="84"/>
      <c r="AS71" s="84"/>
      <c r="AT71" s="84"/>
      <c r="AU71" s="84"/>
      <c r="AV71" s="84"/>
      <c r="AW71" s="84">
        <f>975000-825000</f>
        <v>150000</v>
      </c>
      <c r="AX71" s="84"/>
      <c r="AY71" s="84"/>
      <c r="AZ71" s="84"/>
      <c r="BA71" s="84"/>
      <c r="BB71" s="84"/>
      <c r="BC71" s="84"/>
      <c r="BD71" s="84"/>
      <c r="BE71" s="84">
        <f t="shared" ref="BE71:BE100" si="1">AO71+AW71</f>
        <v>150000</v>
      </c>
      <c r="BF71" s="84"/>
      <c r="BG71" s="84"/>
      <c r="BH71" s="84"/>
      <c r="BI71" s="84"/>
      <c r="BJ71" s="84"/>
      <c r="BK71" s="84"/>
      <c r="BL71" s="84"/>
      <c r="BM71" s="7"/>
      <c r="BN71" s="7"/>
      <c r="BO71" s="7"/>
    </row>
    <row r="72" spans="1:79" ht="12.75" customHeight="1" x14ac:dyDescent="0.25">
      <c r="A72" s="61">
        <v>3</v>
      </c>
      <c r="B72" s="61"/>
      <c r="C72" s="61"/>
      <c r="D72" s="61"/>
      <c r="E72" s="61"/>
      <c r="F72" s="61"/>
      <c r="G72" s="119" t="s">
        <v>79</v>
      </c>
      <c r="H72" s="120"/>
      <c r="I72" s="120"/>
      <c r="J72" s="120"/>
      <c r="K72" s="120"/>
      <c r="L72" s="120"/>
      <c r="M72" s="120"/>
      <c r="N72" s="120"/>
      <c r="O72" s="120"/>
      <c r="P72" s="120"/>
      <c r="Q72" s="120"/>
      <c r="R72" s="120"/>
      <c r="S72" s="120"/>
      <c r="T72" s="120"/>
      <c r="U72" s="120"/>
      <c r="V72" s="120"/>
      <c r="W72" s="120"/>
      <c r="X72" s="120"/>
      <c r="Y72" s="121"/>
      <c r="Z72" s="115" t="s">
        <v>80</v>
      </c>
      <c r="AA72" s="115"/>
      <c r="AB72" s="115"/>
      <c r="AC72" s="115"/>
      <c r="AD72" s="115"/>
      <c r="AE72" s="119" t="s">
        <v>81</v>
      </c>
      <c r="AF72" s="120"/>
      <c r="AG72" s="120"/>
      <c r="AH72" s="120"/>
      <c r="AI72" s="120"/>
      <c r="AJ72" s="120"/>
      <c r="AK72" s="120"/>
      <c r="AL72" s="120"/>
      <c r="AM72" s="120"/>
      <c r="AN72" s="121"/>
      <c r="AO72" s="84">
        <v>17</v>
      </c>
      <c r="AP72" s="84"/>
      <c r="AQ72" s="84"/>
      <c r="AR72" s="84"/>
      <c r="AS72" s="84"/>
      <c r="AT72" s="84"/>
      <c r="AU72" s="84"/>
      <c r="AV72" s="84"/>
      <c r="AW72" s="84">
        <v>0</v>
      </c>
      <c r="AX72" s="84"/>
      <c r="AY72" s="84"/>
      <c r="AZ72" s="84"/>
      <c r="BA72" s="84"/>
      <c r="BB72" s="84"/>
      <c r="BC72" s="84"/>
      <c r="BD72" s="84"/>
      <c r="BE72" s="84">
        <f t="shared" si="1"/>
        <v>17</v>
      </c>
      <c r="BF72" s="84"/>
      <c r="BG72" s="84"/>
      <c r="BH72" s="84"/>
      <c r="BI72" s="84"/>
      <c r="BJ72" s="84"/>
      <c r="BK72" s="84"/>
      <c r="BL72" s="84"/>
      <c r="BM72" s="7"/>
      <c r="BN72" s="7"/>
      <c r="BO72" s="7"/>
    </row>
    <row r="73" spans="1:79" ht="12.75" customHeight="1" x14ac:dyDescent="0.25">
      <c r="A73" s="61">
        <v>4</v>
      </c>
      <c r="B73" s="61"/>
      <c r="C73" s="61"/>
      <c r="D73" s="61"/>
      <c r="E73" s="61"/>
      <c r="F73" s="61"/>
      <c r="G73" s="119" t="s">
        <v>82</v>
      </c>
      <c r="H73" s="120"/>
      <c r="I73" s="120"/>
      <c r="J73" s="120"/>
      <c r="K73" s="120"/>
      <c r="L73" s="120"/>
      <c r="M73" s="120"/>
      <c r="N73" s="120"/>
      <c r="O73" s="120"/>
      <c r="P73" s="120"/>
      <c r="Q73" s="120"/>
      <c r="R73" s="120"/>
      <c r="S73" s="120"/>
      <c r="T73" s="120"/>
      <c r="U73" s="120"/>
      <c r="V73" s="120"/>
      <c r="W73" s="120"/>
      <c r="X73" s="120"/>
      <c r="Y73" s="121"/>
      <c r="Z73" s="115" t="s">
        <v>80</v>
      </c>
      <c r="AA73" s="115"/>
      <c r="AB73" s="115"/>
      <c r="AC73" s="115"/>
      <c r="AD73" s="115"/>
      <c r="AE73" s="119" t="s">
        <v>81</v>
      </c>
      <c r="AF73" s="120"/>
      <c r="AG73" s="120"/>
      <c r="AH73" s="120"/>
      <c r="AI73" s="120"/>
      <c r="AJ73" s="120"/>
      <c r="AK73" s="120"/>
      <c r="AL73" s="120"/>
      <c r="AM73" s="120"/>
      <c r="AN73" s="121"/>
      <c r="AO73" s="84">
        <v>275</v>
      </c>
      <c r="AP73" s="84"/>
      <c r="AQ73" s="84"/>
      <c r="AR73" s="84"/>
      <c r="AS73" s="84"/>
      <c r="AT73" s="84"/>
      <c r="AU73" s="84"/>
      <c r="AV73" s="84"/>
      <c r="AW73" s="84">
        <v>0</v>
      </c>
      <c r="AX73" s="84"/>
      <c r="AY73" s="84"/>
      <c r="AZ73" s="84"/>
      <c r="BA73" s="84"/>
      <c r="BB73" s="84"/>
      <c r="BC73" s="84"/>
      <c r="BD73" s="84"/>
      <c r="BE73" s="84">
        <f t="shared" si="1"/>
        <v>275</v>
      </c>
      <c r="BF73" s="84"/>
      <c r="BG73" s="84"/>
      <c r="BH73" s="84"/>
      <c r="BI73" s="84"/>
      <c r="BJ73" s="84"/>
      <c r="BK73" s="84"/>
      <c r="BL73" s="84"/>
      <c r="BM73" s="7"/>
      <c r="BN73" s="7"/>
      <c r="BO73" s="7"/>
    </row>
    <row r="74" spans="1:79" ht="25.5" customHeight="1" x14ac:dyDescent="0.25">
      <c r="A74" s="61">
        <v>5</v>
      </c>
      <c r="B74" s="61"/>
      <c r="C74" s="61"/>
      <c r="D74" s="61"/>
      <c r="E74" s="61"/>
      <c r="F74" s="61"/>
      <c r="G74" s="119" t="s">
        <v>83</v>
      </c>
      <c r="H74" s="120"/>
      <c r="I74" s="120"/>
      <c r="J74" s="120"/>
      <c r="K74" s="120"/>
      <c r="L74" s="120"/>
      <c r="M74" s="120"/>
      <c r="N74" s="120"/>
      <c r="O74" s="120"/>
      <c r="P74" s="120"/>
      <c r="Q74" s="120"/>
      <c r="R74" s="120"/>
      <c r="S74" s="120"/>
      <c r="T74" s="120"/>
      <c r="U74" s="120"/>
      <c r="V74" s="120"/>
      <c r="W74" s="120"/>
      <c r="X74" s="120"/>
      <c r="Y74" s="121"/>
      <c r="Z74" s="115" t="s">
        <v>80</v>
      </c>
      <c r="AA74" s="115"/>
      <c r="AB74" s="115"/>
      <c r="AC74" s="115"/>
      <c r="AD74" s="115"/>
      <c r="AE74" s="119" t="s">
        <v>81</v>
      </c>
      <c r="AF74" s="120"/>
      <c r="AG74" s="120"/>
      <c r="AH74" s="120"/>
      <c r="AI74" s="120"/>
      <c r="AJ74" s="120"/>
      <c r="AK74" s="120"/>
      <c r="AL74" s="120"/>
      <c r="AM74" s="120"/>
      <c r="AN74" s="121"/>
      <c r="AO74" s="84">
        <v>4</v>
      </c>
      <c r="AP74" s="84"/>
      <c r="AQ74" s="84"/>
      <c r="AR74" s="84"/>
      <c r="AS74" s="84"/>
      <c r="AT74" s="84"/>
      <c r="AU74" s="84"/>
      <c r="AV74" s="84"/>
      <c r="AW74" s="84">
        <v>0</v>
      </c>
      <c r="AX74" s="84"/>
      <c r="AY74" s="84"/>
      <c r="AZ74" s="84"/>
      <c r="BA74" s="84"/>
      <c r="BB74" s="84"/>
      <c r="BC74" s="84"/>
      <c r="BD74" s="84"/>
      <c r="BE74" s="84">
        <f t="shared" si="1"/>
        <v>4</v>
      </c>
      <c r="BF74" s="84"/>
      <c r="BG74" s="84"/>
      <c r="BH74" s="84"/>
      <c r="BI74" s="84"/>
      <c r="BJ74" s="84"/>
      <c r="BK74" s="84"/>
      <c r="BL74" s="84"/>
      <c r="BM74" s="7"/>
      <c r="BN74" s="7"/>
      <c r="BO74" s="7"/>
    </row>
    <row r="75" spans="1:79" ht="12.75" customHeight="1" x14ac:dyDescent="0.25">
      <c r="A75" s="61">
        <v>6</v>
      </c>
      <c r="B75" s="61"/>
      <c r="C75" s="61"/>
      <c r="D75" s="61"/>
      <c r="E75" s="61"/>
      <c r="F75" s="61"/>
      <c r="G75" s="119" t="s">
        <v>84</v>
      </c>
      <c r="H75" s="120"/>
      <c r="I75" s="120"/>
      <c r="J75" s="120"/>
      <c r="K75" s="120"/>
      <c r="L75" s="120"/>
      <c r="M75" s="120"/>
      <c r="N75" s="120"/>
      <c r="O75" s="120"/>
      <c r="P75" s="120"/>
      <c r="Q75" s="120"/>
      <c r="R75" s="120"/>
      <c r="S75" s="120"/>
      <c r="T75" s="120"/>
      <c r="U75" s="120"/>
      <c r="V75" s="120"/>
      <c r="W75" s="120"/>
      <c r="X75" s="120"/>
      <c r="Y75" s="121"/>
      <c r="Z75" s="115" t="s">
        <v>80</v>
      </c>
      <c r="AA75" s="115"/>
      <c r="AB75" s="115"/>
      <c r="AC75" s="115"/>
      <c r="AD75" s="115"/>
      <c r="AE75" s="119" t="s">
        <v>85</v>
      </c>
      <c r="AF75" s="120"/>
      <c r="AG75" s="120"/>
      <c r="AH75" s="120"/>
      <c r="AI75" s="120"/>
      <c r="AJ75" s="120"/>
      <c r="AK75" s="120"/>
      <c r="AL75" s="120"/>
      <c r="AM75" s="120"/>
      <c r="AN75" s="121"/>
      <c r="AO75" s="84">
        <v>1041.68</v>
      </c>
      <c r="AP75" s="84"/>
      <c r="AQ75" s="84"/>
      <c r="AR75" s="84"/>
      <c r="AS75" s="84"/>
      <c r="AT75" s="84"/>
      <c r="AU75" s="84"/>
      <c r="AV75" s="84"/>
      <c r="AW75" s="84">
        <v>0</v>
      </c>
      <c r="AX75" s="84"/>
      <c r="AY75" s="84"/>
      <c r="AZ75" s="84"/>
      <c r="BA75" s="84"/>
      <c r="BB75" s="84"/>
      <c r="BC75" s="84"/>
      <c r="BD75" s="84"/>
      <c r="BE75" s="84">
        <f t="shared" si="1"/>
        <v>1041.68</v>
      </c>
      <c r="BF75" s="84"/>
      <c r="BG75" s="84"/>
      <c r="BH75" s="84"/>
      <c r="BI75" s="84"/>
      <c r="BJ75" s="84"/>
      <c r="BK75" s="84"/>
      <c r="BL75" s="84"/>
      <c r="BM75" s="7"/>
      <c r="BN75" s="7"/>
      <c r="BO75" s="7"/>
    </row>
    <row r="76" spans="1:79" ht="25.5" customHeight="1" x14ac:dyDescent="0.25">
      <c r="A76" s="61">
        <v>7</v>
      </c>
      <c r="B76" s="61"/>
      <c r="C76" s="61"/>
      <c r="D76" s="61"/>
      <c r="E76" s="61"/>
      <c r="F76" s="61"/>
      <c r="G76" s="119" t="s">
        <v>86</v>
      </c>
      <c r="H76" s="120"/>
      <c r="I76" s="120"/>
      <c r="J76" s="120"/>
      <c r="K76" s="120"/>
      <c r="L76" s="120"/>
      <c r="M76" s="120"/>
      <c r="N76" s="120"/>
      <c r="O76" s="120"/>
      <c r="P76" s="120"/>
      <c r="Q76" s="120"/>
      <c r="R76" s="120"/>
      <c r="S76" s="120"/>
      <c r="T76" s="120"/>
      <c r="U76" s="120"/>
      <c r="V76" s="120"/>
      <c r="W76" s="120"/>
      <c r="X76" s="120"/>
      <c r="Y76" s="121"/>
      <c r="Z76" s="115" t="s">
        <v>80</v>
      </c>
      <c r="AA76" s="115"/>
      <c r="AB76" s="115"/>
      <c r="AC76" s="115"/>
      <c r="AD76" s="115"/>
      <c r="AE76" s="119" t="s">
        <v>85</v>
      </c>
      <c r="AF76" s="120"/>
      <c r="AG76" s="120"/>
      <c r="AH76" s="120"/>
      <c r="AI76" s="120"/>
      <c r="AJ76" s="120"/>
      <c r="AK76" s="120"/>
      <c r="AL76" s="120"/>
      <c r="AM76" s="120"/>
      <c r="AN76" s="121"/>
      <c r="AO76" s="84">
        <v>97</v>
      </c>
      <c r="AP76" s="84"/>
      <c r="AQ76" s="84"/>
      <c r="AR76" s="84"/>
      <c r="AS76" s="84"/>
      <c r="AT76" s="84"/>
      <c r="AU76" s="84"/>
      <c r="AV76" s="84"/>
      <c r="AW76" s="84">
        <v>0</v>
      </c>
      <c r="AX76" s="84"/>
      <c r="AY76" s="84"/>
      <c r="AZ76" s="84"/>
      <c r="BA76" s="84"/>
      <c r="BB76" s="84"/>
      <c r="BC76" s="84"/>
      <c r="BD76" s="84"/>
      <c r="BE76" s="84">
        <f t="shared" si="1"/>
        <v>97</v>
      </c>
      <c r="BF76" s="84"/>
      <c r="BG76" s="84"/>
      <c r="BH76" s="84"/>
      <c r="BI76" s="84"/>
      <c r="BJ76" s="84"/>
      <c r="BK76" s="84"/>
      <c r="BL76" s="84"/>
      <c r="BM76" s="7"/>
      <c r="BN76" s="7"/>
      <c r="BO76" s="7"/>
    </row>
    <row r="77" spans="1:79" ht="25.5" customHeight="1" x14ac:dyDescent="0.25">
      <c r="A77" s="61">
        <v>8</v>
      </c>
      <c r="B77" s="61"/>
      <c r="C77" s="61"/>
      <c r="D77" s="61"/>
      <c r="E77" s="61"/>
      <c r="F77" s="61"/>
      <c r="G77" s="119" t="s">
        <v>87</v>
      </c>
      <c r="H77" s="120"/>
      <c r="I77" s="120"/>
      <c r="J77" s="120"/>
      <c r="K77" s="120"/>
      <c r="L77" s="120"/>
      <c r="M77" s="120"/>
      <c r="N77" s="120"/>
      <c r="O77" s="120"/>
      <c r="P77" s="120"/>
      <c r="Q77" s="120"/>
      <c r="R77" s="120"/>
      <c r="S77" s="120"/>
      <c r="T77" s="120"/>
      <c r="U77" s="120"/>
      <c r="V77" s="120"/>
      <c r="W77" s="120"/>
      <c r="X77" s="120"/>
      <c r="Y77" s="121"/>
      <c r="Z77" s="115" t="s">
        <v>80</v>
      </c>
      <c r="AA77" s="115"/>
      <c r="AB77" s="115"/>
      <c r="AC77" s="115"/>
      <c r="AD77" s="115"/>
      <c r="AE77" s="119" t="s">
        <v>85</v>
      </c>
      <c r="AF77" s="120"/>
      <c r="AG77" s="120"/>
      <c r="AH77" s="120"/>
      <c r="AI77" s="120"/>
      <c r="AJ77" s="120"/>
      <c r="AK77" s="120"/>
      <c r="AL77" s="120"/>
      <c r="AM77" s="120"/>
      <c r="AN77" s="121"/>
      <c r="AO77" s="84">
        <v>634.17999999999995</v>
      </c>
      <c r="AP77" s="84"/>
      <c r="AQ77" s="84"/>
      <c r="AR77" s="84"/>
      <c r="AS77" s="84"/>
      <c r="AT77" s="84"/>
      <c r="AU77" s="84"/>
      <c r="AV77" s="84"/>
      <c r="AW77" s="84">
        <v>0</v>
      </c>
      <c r="AX77" s="84"/>
      <c r="AY77" s="84"/>
      <c r="AZ77" s="84"/>
      <c r="BA77" s="84"/>
      <c r="BB77" s="84"/>
      <c r="BC77" s="84"/>
      <c r="BD77" s="84"/>
      <c r="BE77" s="84">
        <f t="shared" si="1"/>
        <v>634.17999999999995</v>
      </c>
      <c r="BF77" s="84"/>
      <c r="BG77" s="84"/>
      <c r="BH77" s="84"/>
      <c r="BI77" s="84"/>
      <c r="BJ77" s="84"/>
      <c r="BK77" s="84"/>
      <c r="BL77" s="84"/>
      <c r="BM77" s="7"/>
      <c r="BN77" s="7"/>
      <c r="BO77" s="7"/>
    </row>
    <row r="78" spans="1:79" ht="12.75" customHeight="1" x14ac:dyDescent="0.25">
      <c r="A78" s="61">
        <v>9</v>
      </c>
      <c r="B78" s="61"/>
      <c r="C78" s="61"/>
      <c r="D78" s="61"/>
      <c r="E78" s="61"/>
      <c r="F78" s="61"/>
      <c r="G78" s="119" t="s">
        <v>88</v>
      </c>
      <c r="H78" s="120"/>
      <c r="I78" s="120"/>
      <c r="J78" s="120"/>
      <c r="K78" s="120"/>
      <c r="L78" s="120"/>
      <c r="M78" s="120"/>
      <c r="N78" s="120"/>
      <c r="O78" s="120"/>
      <c r="P78" s="120"/>
      <c r="Q78" s="120"/>
      <c r="R78" s="120"/>
      <c r="S78" s="120"/>
      <c r="T78" s="120"/>
      <c r="U78" s="120"/>
      <c r="V78" s="120"/>
      <c r="W78" s="120"/>
      <c r="X78" s="120"/>
      <c r="Y78" s="121"/>
      <c r="Z78" s="115" t="s">
        <v>80</v>
      </c>
      <c r="AA78" s="115"/>
      <c r="AB78" s="115"/>
      <c r="AC78" s="115"/>
      <c r="AD78" s="115"/>
      <c r="AE78" s="119" t="s">
        <v>85</v>
      </c>
      <c r="AF78" s="120"/>
      <c r="AG78" s="120"/>
      <c r="AH78" s="120"/>
      <c r="AI78" s="120"/>
      <c r="AJ78" s="120"/>
      <c r="AK78" s="120"/>
      <c r="AL78" s="120"/>
      <c r="AM78" s="120"/>
      <c r="AN78" s="121"/>
      <c r="AO78" s="84">
        <v>66.5</v>
      </c>
      <c r="AP78" s="84"/>
      <c r="AQ78" s="84"/>
      <c r="AR78" s="84"/>
      <c r="AS78" s="84"/>
      <c r="AT78" s="84"/>
      <c r="AU78" s="84"/>
      <c r="AV78" s="84"/>
      <c r="AW78" s="84">
        <v>0</v>
      </c>
      <c r="AX78" s="84"/>
      <c r="AY78" s="84"/>
      <c r="AZ78" s="84"/>
      <c r="BA78" s="84"/>
      <c r="BB78" s="84"/>
      <c r="BC78" s="84"/>
      <c r="BD78" s="84"/>
      <c r="BE78" s="84">
        <f t="shared" si="1"/>
        <v>66.5</v>
      </c>
      <c r="BF78" s="84"/>
      <c r="BG78" s="84"/>
      <c r="BH78" s="84"/>
      <c r="BI78" s="84"/>
      <c r="BJ78" s="84"/>
      <c r="BK78" s="84"/>
      <c r="BL78" s="84"/>
      <c r="BM78" s="7"/>
      <c r="BN78" s="7"/>
      <c r="BO78" s="7"/>
    </row>
    <row r="79" spans="1:79" ht="12.75" customHeight="1" x14ac:dyDescent="0.25">
      <c r="A79" s="61">
        <v>10</v>
      </c>
      <c r="B79" s="61"/>
      <c r="C79" s="61"/>
      <c r="D79" s="61"/>
      <c r="E79" s="61"/>
      <c r="F79" s="61"/>
      <c r="G79" s="119" t="s">
        <v>89</v>
      </c>
      <c r="H79" s="120"/>
      <c r="I79" s="120"/>
      <c r="J79" s="120"/>
      <c r="K79" s="120"/>
      <c r="L79" s="120"/>
      <c r="M79" s="120"/>
      <c r="N79" s="120"/>
      <c r="O79" s="120"/>
      <c r="P79" s="120"/>
      <c r="Q79" s="120"/>
      <c r="R79" s="120"/>
      <c r="S79" s="120"/>
      <c r="T79" s="120"/>
      <c r="U79" s="120"/>
      <c r="V79" s="120"/>
      <c r="W79" s="120"/>
      <c r="X79" s="120"/>
      <c r="Y79" s="121"/>
      <c r="Z79" s="115" t="s">
        <v>80</v>
      </c>
      <c r="AA79" s="115"/>
      <c r="AB79" s="115"/>
      <c r="AC79" s="115"/>
      <c r="AD79" s="115"/>
      <c r="AE79" s="119" t="s">
        <v>85</v>
      </c>
      <c r="AF79" s="120"/>
      <c r="AG79" s="120"/>
      <c r="AH79" s="120"/>
      <c r="AI79" s="120"/>
      <c r="AJ79" s="120"/>
      <c r="AK79" s="120"/>
      <c r="AL79" s="120"/>
      <c r="AM79" s="120"/>
      <c r="AN79" s="121"/>
      <c r="AO79" s="84">
        <v>244</v>
      </c>
      <c r="AP79" s="84"/>
      <c r="AQ79" s="84"/>
      <c r="AR79" s="84"/>
      <c r="AS79" s="84"/>
      <c r="AT79" s="84"/>
      <c r="AU79" s="84"/>
      <c r="AV79" s="84"/>
      <c r="AW79" s="84">
        <v>0</v>
      </c>
      <c r="AX79" s="84"/>
      <c r="AY79" s="84"/>
      <c r="AZ79" s="84"/>
      <c r="BA79" s="84"/>
      <c r="BB79" s="84"/>
      <c r="BC79" s="84"/>
      <c r="BD79" s="84"/>
      <c r="BE79" s="84">
        <f t="shared" si="1"/>
        <v>244</v>
      </c>
      <c r="BF79" s="84"/>
      <c r="BG79" s="84"/>
      <c r="BH79" s="84"/>
      <c r="BI79" s="84"/>
      <c r="BJ79" s="84"/>
      <c r="BK79" s="84"/>
      <c r="BL79" s="84"/>
      <c r="BM79" s="7"/>
      <c r="BN79" s="7"/>
      <c r="BO79" s="7"/>
    </row>
    <row r="80" spans="1:79" s="2" customFormat="1" ht="12.75" customHeight="1" x14ac:dyDescent="0.25">
      <c r="A80" s="64">
        <v>0</v>
      </c>
      <c r="B80" s="64"/>
      <c r="C80" s="64"/>
      <c r="D80" s="64"/>
      <c r="E80" s="64"/>
      <c r="F80" s="64"/>
      <c r="G80" s="122" t="s">
        <v>90</v>
      </c>
      <c r="H80" s="123"/>
      <c r="I80" s="123"/>
      <c r="J80" s="123"/>
      <c r="K80" s="123"/>
      <c r="L80" s="123"/>
      <c r="M80" s="123"/>
      <c r="N80" s="123"/>
      <c r="O80" s="123"/>
      <c r="P80" s="123"/>
      <c r="Q80" s="123"/>
      <c r="R80" s="123"/>
      <c r="S80" s="123"/>
      <c r="T80" s="123"/>
      <c r="U80" s="123"/>
      <c r="V80" s="123"/>
      <c r="W80" s="123"/>
      <c r="X80" s="123"/>
      <c r="Y80" s="124"/>
      <c r="Z80" s="65"/>
      <c r="AA80" s="65"/>
      <c r="AB80" s="65"/>
      <c r="AC80" s="65"/>
      <c r="AD80" s="65"/>
      <c r="AE80" s="122"/>
      <c r="AF80" s="123"/>
      <c r="AG80" s="123"/>
      <c r="AH80" s="123"/>
      <c r="AI80" s="123"/>
      <c r="AJ80" s="123"/>
      <c r="AK80" s="123"/>
      <c r="AL80" s="123"/>
      <c r="AM80" s="123"/>
      <c r="AN80" s="124"/>
      <c r="AO80" s="92"/>
      <c r="AP80" s="92"/>
      <c r="AQ80" s="92"/>
      <c r="AR80" s="92"/>
      <c r="AS80" s="92"/>
      <c r="AT80" s="92"/>
      <c r="AU80" s="92"/>
      <c r="AV80" s="92"/>
      <c r="AW80" s="92"/>
      <c r="AX80" s="92"/>
      <c r="AY80" s="92"/>
      <c r="AZ80" s="92"/>
      <c r="BA80" s="92"/>
      <c r="BB80" s="92"/>
      <c r="BC80" s="92"/>
      <c r="BD80" s="92"/>
      <c r="BE80" s="84"/>
      <c r="BF80" s="84"/>
      <c r="BG80" s="84"/>
      <c r="BH80" s="84"/>
      <c r="BI80" s="84"/>
      <c r="BJ80" s="84"/>
      <c r="BK80" s="84"/>
      <c r="BL80" s="84"/>
      <c r="BM80" s="21"/>
      <c r="BN80" s="21"/>
      <c r="BO80" s="21"/>
    </row>
    <row r="81" spans="1:67" ht="12.75" customHeight="1" x14ac:dyDescent="0.25">
      <c r="A81" s="61">
        <v>11</v>
      </c>
      <c r="B81" s="61"/>
      <c r="C81" s="61"/>
      <c r="D81" s="61"/>
      <c r="E81" s="61"/>
      <c r="F81" s="61"/>
      <c r="G81" s="119" t="s">
        <v>91</v>
      </c>
      <c r="H81" s="120"/>
      <c r="I81" s="120"/>
      <c r="J81" s="120"/>
      <c r="K81" s="120"/>
      <c r="L81" s="120"/>
      <c r="M81" s="120"/>
      <c r="N81" s="120"/>
      <c r="O81" s="120"/>
      <c r="P81" s="120"/>
      <c r="Q81" s="120"/>
      <c r="R81" s="120"/>
      <c r="S81" s="120"/>
      <c r="T81" s="120"/>
      <c r="U81" s="120"/>
      <c r="V81" s="120"/>
      <c r="W81" s="120"/>
      <c r="X81" s="120"/>
      <c r="Y81" s="121"/>
      <c r="Z81" s="115" t="s">
        <v>92</v>
      </c>
      <c r="AA81" s="115"/>
      <c r="AB81" s="115"/>
      <c r="AC81" s="115"/>
      <c r="AD81" s="115"/>
      <c r="AE81" s="119" t="s">
        <v>81</v>
      </c>
      <c r="AF81" s="120"/>
      <c r="AG81" s="120"/>
      <c r="AH81" s="120"/>
      <c r="AI81" s="120"/>
      <c r="AJ81" s="120"/>
      <c r="AK81" s="120"/>
      <c r="AL81" s="120"/>
      <c r="AM81" s="120"/>
      <c r="AN81" s="121"/>
      <c r="AO81" s="84">
        <v>7178</v>
      </c>
      <c r="AP81" s="84"/>
      <c r="AQ81" s="84"/>
      <c r="AR81" s="84"/>
      <c r="AS81" s="84"/>
      <c r="AT81" s="84"/>
      <c r="AU81" s="84"/>
      <c r="AV81" s="84"/>
      <c r="AW81" s="84">
        <v>0</v>
      </c>
      <c r="AX81" s="84"/>
      <c r="AY81" s="84"/>
      <c r="AZ81" s="84"/>
      <c r="BA81" s="84"/>
      <c r="BB81" s="84"/>
      <c r="BC81" s="84"/>
      <c r="BD81" s="84"/>
      <c r="BE81" s="84">
        <f t="shared" si="1"/>
        <v>7178</v>
      </c>
      <c r="BF81" s="84"/>
      <c r="BG81" s="84"/>
      <c r="BH81" s="84"/>
      <c r="BI81" s="84"/>
      <c r="BJ81" s="84"/>
      <c r="BK81" s="84"/>
      <c r="BL81" s="84"/>
      <c r="BM81" s="7"/>
      <c r="BN81" s="7"/>
      <c r="BO81" s="7"/>
    </row>
    <row r="82" spans="1:67" ht="12.75" customHeight="1" x14ac:dyDescent="0.25">
      <c r="A82" s="61">
        <v>12</v>
      </c>
      <c r="B82" s="61"/>
      <c r="C82" s="61"/>
      <c r="D82" s="61"/>
      <c r="E82" s="61"/>
      <c r="F82" s="61"/>
      <c r="G82" s="119" t="s">
        <v>93</v>
      </c>
      <c r="H82" s="120"/>
      <c r="I82" s="120"/>
      <c r="J82" s="120"/>
      <c r="K82" s="120"/>
      <c r="L82" s="120"/>
      <c r="M82" s="120"/>
      <c r="N82" s="120"/>
      <c r="O82" s="120"/>
      <c r="P82" s="120"/>
      <c r="Q82" s="120"/>
      <c r="R82" s="120"/>
      <c r="S82" s="120"/>
      <c r="T82" s="120"/>
      <c r="U82" s="120"/>
      <c r="V82" s="120"/>
      <c r="W82" s="120"/>
      <c r="X82" s="120"/>
      <c r="Y82" s="121"/>
      <c r="Z82" s="115" t="s">
        <v>92</v>
      </c>
      <c r="AA82" s="115"/>
      <c r="AB82" s="115"/>
      <c r="AC82" s="115"/>
      <c r="AD82" s="115"/>
      <c r="AE82" s="119" t="s">
        <v>81</v>
      </c>
      <c r="AF82" s="120"/>
      <c r="AG82" s="120"/>
      <c r="AH82" s="120"/>
      <c r="AI82" s="120"/>
      <c r="AJ82" s="120"/>
      <c r="AK82" s="120"/>
      <c r="AL82" s="120"/>
      <c r="AM82" s="120"/>
      <c r="AN82" s="121"/>
      <c r="AO82" s="84">
        <v>3609</v>
      </c>
      <c r="AP82" s="84"/>
      <c r="AQ82" s="84"/>
      <c r="AR82" s="84"/>
      <c r="AS82" s="84"/>
      <c r="AT82" s="84"/>
      <c r="AU82" s="84"/>
      <c r="AV82" s="84"/>
      <c r="AW82" s="84">
        <v>0</v>
      </c>
      <c r="AX82" s="84"/>
      <c r="AY82" s="84"/>
      <c r="AZ82" s="84"/>
      <c r="BA82" s="84"/>
      <c r="BB82" s="84"/>
      <c r="BC82" s="84"/>
      <c r="BD82" s="84"/>
      <c r="BE82" s="84">
        <f t="shared" si="1"/>
        <v>3609</v>
      </c>
      <c r="BF82" s="84"/>
      <c r="BG82" s="84"/>
      <c r="BH82" s="84"/>
      <c r="BI82" s="84"/>
      <c r="BJ82" s="84"/>
      <c r="BK82" s="84"/>
      <c r="BL82" s="84"/>
      <c r="BM82" s="7"/>
      <c r="BN82" s="7"/>
      <c r="BO82" s="7"/>
    </row>
    <row r="83" spans="1:67" ht="12.75" customHeight="1" x14ac:dyDescent="0.25">
      <c r="A83" s="61">
        <v>13</v>
      </c>
      <c r="B83" s="61"/>
      <c r="C83" s="61"/>
      <c r="D83" s="61"/>
      <c r="E83" s="61"/>
      <c r="F83" s="61"/>
      <c r="G83" s="119" t="s">
        <v>94</v>
      </c>
      <c r="H83" s="120"/>
      <c r="I83" s="120"/>
      <c r="J83" s="120"/>
      <c r="K83" s="120"/>
      <c r="L83" s="120"/>
      <c r="M83" s="120"/>
      <c r="N83" s="120"/>
      <c r="O83" s="120"/>
      <c r="P83" s="120"/>
      <c r="Q83" s="120"/>
      <c r="R83" s="120"/>
      <c r="S83" s="120"/>
      <c r="T83" s="120"/>
      <c r="U83" s="120"/>
      <c r="V83" s="120"/>
      <c r="W83" s="120"/>
      <c r="X83" s="120"/>
      <c r="Y83" s="121"/>
      <c r="Z83" s="115" t="s">
        <v>92</v>
      </c>
      <c r="AA83" s="115"/>
      <c r="AB83" s="115"/>
      <c r="AC83" s="115"/>
      <c r="AD83" s="115"/>
      <c r="AE83" s="119" t="s">
        <v>81</v>
      </c>
      <c r="AF83" s="120"/>
      <c r="AG83" s="120"/>
      <c r="AH83" s="120"/>
      <c r="AI83" s="120"/>
      <c r="AJ83" s="120"/>
      <c r="AK83" s="120"/>
      <c r="AL83" s="120"/>
      <c r="AM83" s="120"/>
      <c r="AN83" s="121"/>
      <c r="AO83" s="84">
        <v>3569</v>
      </c>
      <c r="AP83" s="84"/>
      <c r="AQ83" s="84"/>
      <c r="AR83" s="84"/>
      <c r="AS83" s="84"/>
      <c r="AT83" s="84"/>
      <c r="AU83" s="84"/>
      <c r="AV83" s="84"/>
      <c r="AW83" s="84">
        <v>0</v>
      </c>
      <c r="AX83" s="84"/>
      <c r="AY83" s="84"/>
      <c r="AZ83" s="84"/>
      <c r="BA83" s="84"/>
      <c r="BB83" s="84"/>
      <c r="BC83" s="84"/>
      <c r="BD83" s="84"/>
      <c r="BE83" s="84">
        <f t="shared" si="1"/>
        <v>3569</v>
      </c>
      <c r="BF83" s="84"/>
      <c r="BG83" s="84"/>
      <c r="BH83" s="84"/>
      <c r="BI83" s="84"/>
      <c r="BJ83" s="84"/>
      <c r="BK83" s="84"/>
      <c r="BL83" s="84"/>
      <c r="BM83" s="7"/>
      <c r="BN83" s="7"/>
      <c r="BO83" s="7"/>
    </row>
    <row r="84" spans="1:67" ht="25.5" customHeight="1" x14ac:dyDescent="0.25">
      <c r="A84" s="61">
        <v>14</v>
      </c>
      <c r="B84" s="61"/>
      <c r="C84" s="61"/>
      <c r="D84" s="61"/>
      <c r="E84" s="61"/>
      <c r="F84" s="61"/>
      <c r="G84" s="119" t="s">
        <v>95</v>
      </c>
      <c r="H84" s="120"/>
      <c r="I84" s="120"/>
      <c r="J84" s="120"/>
      <c r="K84" s="120"/>
      <c r="L84" s="120"/>
      <c r="M84" s="120"/>
      <c r="N84" s="120"/>
      <c r="O84" s="120"/>
      <c r="P84" s="120"/>
      <c r="Q84" s="120"/>
      <c r="R84" s="120"/>
      <c r="S84" s="120"/>
      <c r="T84" s="120"/>
      <c r="U84" s="120"/>
      <c r="V84" s="120"/>
      <c r="W84" s="120"/>
      <c r="X84" s="120"/>
      <c r="Y84" s="121"/>
      <c r="Z84" s="115" t="s">
        <v>92</v>
      </c>
      <c r="AA84" s="115"/>
      <c r="AB84" s="115"/>
      <c r="AC84" s="115"/>
      <c r="AD84" s="115"/>
      <c r="AE84" s="119" t="s">
        <v>96</v>
      </c>
      <c r="AF84" s="120"/>
      <c r="AG84" s="120"/>
      <c r="AH84" s="120"/>
      <c r="AI84" s="120"/>
      <c r="AJ84" s="120"/>
      <c r="AK84" s="120"/>
      <c r="AL84" s="120"/>
      <c r="AM84" s="120"/>
      <c r="AN84" s="121"/>
      <c r="AO84" s="84">
        <v>97</v>
      </c>
      <c r="AP84" s="84"/>
      <c r="AQ84" s="84"/>
      <c r="AR84" s="84"/>
      <c r="AS84" s="84"/>
      <c r="AT84" s="84"/>
      <c r="AU84" s="84"/>
      <c r="AV84" s="84"/>
      <c r="AW84" s="84">
        <v>0</v>
      </c>
      <c r="AX84" s="84"/>
      <c r="AY84" s="84"/>
      <c r="AZ84" s="84"/>
      <c r="BA84" s="84"/>
      <c r="BB84" s="84"/>
      <c r="BC84" s="84"/>
      <c r="BD84" s="84"/>
      <c r="BE84" s="84">
        <f t="shared" si="1"/>
        <v>97</v>
      </c>
      <c r="BF84" s="84"/>
      <c r="BG84" s="84"/>
      <c r="BH84" s="84"/>
      <c r="BI84" s="84"/>
      <c r="BJ84" s="84"/>
      <c r="BK84" s="84"/>
      <c r="BL84" s="84"/>
      <c r="BM84" s="7"/>
      <c r="BN84" s="7"/>
      <c r="BO84" s="7"/>
    </row>
    <row r="85" spans="1:67" ht="12.75" customHeight="1" x14ac:dyDescent="0.25">
      <c r="A85" s="61">
        <v>15</v>
      </c>
      <c r="B85" s="61"/>
      <c r="C85" s="61"/>
      <c r="D85" s="61"/>
      <c r="E85" s="61"/>
      <c r="F85" s="61"/>
      <c r="G85" s="119" t="s">
        <v>97</v>
      </c>
      <c r="H85" s="120"/>
      <c r="I85" s="120"/>
      <c r="J85" s="120"/>
      <c r="K85" s="120"/>
      <c r="L85" s="120"/>
      <c r="M85" s="120"/>
      <c r="N85" s="120"/>
      <c r="O85" s="120"/>
      <c r="P85" s="120"/>
      <c r="Q85" s="120"/>
      <c r="R85" s="120"/>
      <c r="S85" s="120"/>
      <c r="T85" s="120"/>
      <c r="U85" s="120"/>
      <c r="V85" s="120"/>
      <c r="W85" s="120"/>
      <c r="X85" s="120"/>
      <c r="Y85" s="121"/>
      <c r="Z85" s="115" t="s">
        <v>92</v>
      </c>
      <c r="AA85" s="115"/>
      <c r="AB85" s="115"/>
      <c r="AC85" s="115"/>
      <c r="AD85" s="115"/>
      <c r="AE85" s="119" t="s">
        <v>96</v>
      </c>
      <c r="AF85" s="120"/>
      <c r="AG85" s="120"/>
      <c r="AH85" s="120"/>
      <c r="AI85" s="120"/>
      <c r="AJ85" s="120"/>
      <c r="AK85" s="120"/>
      <c r="AL85" s="120"/>
      <c r="AM85" s="120"/>
      <c r="AN85" s="121"/>
      <c r="AO85" s="84">
        <v>54</v>
      </c>
      <c r="AP85" s="84"/>
      <c r="AQ85" s="84"/>
      <c r="AR85" s="84"/>
      <c r="AS85" s="84"/>
      <c r="AT85" s="84"/>
      <c r="AU85" s="84"/>
      <c r="AV85" s="84"/>
      <c r="AW85" s="84">
        <v>0</v>
      </c>
      <c r="AX85" s="84"/>
      <c r="AY85" s="84"/>
      <c r="AZ85" s="84"/>
      <c r="BA85" s="84"/>
      <c r="BB85" s="84"/>
      <c r="BC85" s="84"/>
      <c r="BD85" s="84"/>
      <c r="BE85" s="84">
        <f t="shared" si="1"/>
        <v>54</v>
      </c>
      <c r="BF85" s="84"/>
      <c r="BG85" s="84"/>
      <c r="BH85" s="84"/>
      <c r="BI85" s="84"/>
      <c r="BJ85" s="84"/>
      <c r="BK85" s="84"/>
      <c r="BL85" s="84"/>
      <c r="BM85" s="7"/>
      <c r="BN85" s="7"/>
      <c r="BO85" s="7"/>
    </row>
    <row r="86" spans="1:67" ht="12.75" customHeight="1" x14ac:dyDescent="0.25">
      <c r="A86" s="61">
        <v>16</v>
      </c>
      <c r="B86" s="61"/>
      <c r="C86" s="61"/>
      <c r="D86" s="61"/>
      <c r="E86" s="61"/>
      <c r="F86" s="61"/>
      <c r="G86" s="119" t="s">
        <v>98</v>
      </c>
      <c r="H86" s="120"/>
      <c r="I86" s="120"/>
      <c r="J86" s="120"/>
      <c r="K86" s="120"/>
      <c r="L86" s="120"/>
      <c r="M86" s="120"/>
      <c r="N86" s="120"/>
      <c r="O86" s="120"/>
      <c r="P86" s="120"/>
      <c r="Q86" s="120"/>
      <c r="R86" s="120"/>
      <c r="S86" s="120"/>
      <c r="T86" s="120"/>
      <c r="U86" s="120"/>
      <c r="V86" s="120"/>
      <c r="W86" s="120"/>
      <c r="X86" s="120"/>
      <c r="Y86" s="121"/>
      <c r="Z86" s="115" t="s">
        <v>92</v>
      </c>
      <c r="AA86" s="115"/>
      <c r="AB86" s="115"/>
      <c r="AC86" s="115"/>
      <c r="AD86" s="115"/>
      <c r="AE86" s="119" t="s">
        <v>96</v>
      </c>
      <c r="AF86" s="120"/>
      <c r="AG86" s="120"/>
      <c r="AH86" s="120"/>
      <c r="AI86" s="120"/>
      <c r="AJ86" s="120"/>
      <c r="AK86" s="120"/>
      <c r="AL86" s="120"/>
      <c r="AM86" s="120"/>
      <c r="AN86" s="121"/>
      <c r="AO86" s="84">
        <v>43</v>
      </c>
      <c r="AP86" s="84"/>
      <c r="AQ86" s="84"/>
      <c r="AR86" s="84"/>
      <c r="AS86" s="84"/>
      <c r="AT86" s="84"/>
      <c r="AU86" s="84"/>
      <c r="AV86" s="84"/>
      <c r="AW86" s="84">
        <v>0</v>
      </c>
      <c r="AX86" s="84"/>
      <c r="AY86" s="84"/>
      <c r="AZ86" s="84"/>
      <c r="BA86" s="84"/>
      <c r="BB86" s="84"/>
      <c r="BC86" s="84"/>
      <c r="BD86" s="84"/>
      <c r="BE86" s="84">
        <f t="shared" si="1"/>
        <v>43</v>
      </c>
      <c r="BF86" s="84"/>
      <c r="BG86" s="84"/>
      <c r="BH86" s="84"/>
      <c r="BI86" s="84"/>
      <c r="BJ86" s="84"/>
      <c r="BK86" s="84"/>
      <c r="BL86" s="84"/>
      <c r="BM86" s="7"/>
      <c r="BN86" s="7"/>
      <c r="BO86" s="7"/>
    </row>
    <row r="87" spans="1:67" ht="25.5" customHeight="1" x14ac:dyDescent="0.25">
      <c r="A87" s="61">
        <v>17</v>
      </c>
      <c r="B87" s="61"/>
      <c r="C87" s="61"/>
      <c r="D87" s="61"/>
      <c r="E87" s="61"/>
      <c r="F87" s="61"/>
      <c r="G87" s="119" t="s">
        <v>99</v>
      </c>
      <c r="H87" s="120"/>
      <c r="I87" s="120"/>
      <c r="J87" s="120"/>
      <c r="K87" s="120"/>
      <c r="L87" s="120"/>
      <c r="M87" s="120"/>
      <c r="N87" s="120"/>
      <c r="O87" s="120"/>
      <c r="P87" s="120"/>
      <c r="Q87" s="120"/>
      <c r="R87" s="120"/>
      <c r="S87" s="120"/>
      <c r="T87" s="120"/>
      <c r="U87" s="120"/>
      <c r="V87" s="120"/>
      <c r="W87" s="120"/>
      <c r="X87" s="120"/>
      <c r="Y87" s="121"/>
      <c r="Z87" s="115" t="s">
        <v>80</v>
      </c>
      <c r="AA87" s="115"/>
      <c r="AB87" s="115"/>
      <c r="AC87" s="115"/>
      <c r="AD87" s="115"/>
      <c r="AE87" s="119" t="s">
        <v>100</v>
      </c>
      <c r="AF87" s="120"/>
      <c r="AG87" s="120"/>
      <c r="AH87" s="120"/>
      <c r="AI87" s="120"/>
      <c r="AJ87" s="120"/>
      <c r="AK87" s="120"/>
      <c r="AL87" s="120"/>
      <c r="AM87" s="120"/>
      <c r="AN87" s="121"/>
      <c r="AO87" s="84">
        <v>0</v>
      </c>
      <c r="AP87" s="84"/>
      <c r="AQ87" s="84"/>
      <c r="AR87" s="84"/>
      <c r="AS87" s="84"/>
      <c r="AT87" s="84"/>
      <c r="AU87" s="84"/>
      <c r="AV87" s="84"/>
      <c r="AW87" s="84">
        <v>4</v>
      </c>
      <c r="AX87" s="84"/>
      <c r="AY87" s="84"/>
      <c r="AZ87" s="84"/>
      <c r="BA87" s="84"/>
      <c r="BB87" s="84"/>
      <c r="BC87" s="84"/>
      <c r="BD87" s="84"/>
      <c r="BE87" s="84">
        <f t="shared" si="1"/>
        <v>4</v>
      </c>
      <c r="BF87" s="84"/>
      <c r="BG87" s="84"/>
      <c r="BH87" s="84"/>
      <c r="BI87" s="84"/>
      <c r="BJ87" s="84"/>
      <c r="BK87" s="84"/>
      <c r="BL87" s="84"/>
      <c r="BM87" s="7"/>
      <c r="BN87" s="7"/>
      <c r="BO87" s="7"/>
    </row>
    <row r="88" spans="1:67" ht="12.75" customHeight="1" x14ac:dyDescent="0.25">
      <c r="A88" s="61">
        <v>18</v>
      </c>
      <c r="B88" s="61"/>
      <c r="C88" s="61"/>
      <c r="D88" s="61"/>
      <c r="E88" s="61"/>
      <c r="F88" s="61"/>
      <c r="G88" s="119" t="s">
        <v>101</v>
      </c>
      <c r="H88" s="120"/>
      <c r="I88" s="120"/>
      <c r="J88" s="120"/>
      <c r="K88" s="120"/>
      <c r="L88" s="120"/>
      <c r="M88" s="120"/>
      <c r="N88" s="120"/>
      <c r="O88" s="120"/>
      <c r="P88" s="120"/>
      <c r="Q88" s="120"/>
      <c r="R88" s="120"/>
      <c r="S88" s="120"/>
      <c r="T88" s="120"/>
      <c r="U88" s="120"/>
      <c r="V88" s="120"/>
      <c r="W88" s="120"/>
      <c r="X88" s="120"/>
      <c r="Y88" s="121"/>
      <c r="Z88" s="115" t="s">
        <v>80</v>
      </c>
      <c r="AA88" s="115"/>
      <c r="AB88" s="115"/>
      <c r="AC88" s="115"/>
      <c r="AD88" s="115"/>
      <c r="AE88" s="119" t="s">
        <v>102</v>
      </c>
      <c r="AF88" s="120"/>
      <c r="AG88" s="120"/>
      <c r="AH88" s="120"/>
      <c r="AI88" s="120"/>
      <c r="AJ88" s="120"/>
      <c r="AK88" s="120"/>
      <c r="AL88" s="120"/>
      <c r="AM88" s="120"/>
      <c r="AN88" s="121"/>
      <c r="AO88" s="84">
        <v>0</v>
      </c>
      <c r="AP88" s="84"/>
      <c r="AQ88" s="84"/>
      <c r="AR88" s="84"/>
      <c r="AS88" s="84"/>
      <c r="AT88" s="84"/>
      <c r="AU88" s="84"/>
      <c r="AV88" s="84"/>
      <c r="AW88" s="84">
        <v>2</v>
      </c>
      <c r="AX88" s="84"/>
      <c r="AY88" s="84"/>
      <c r="AZ88" s="84"/>
      <c r="BA88" s="84"/>
      <c r="BB88" s="84"/>
      <c r="BC88" s="84"/>
      <c r="BD88" s="84"/>
      <c r="BE88" s="84">
        <f t="shared" si="1"/>
        <v>2</v>
      </c>
      <c r="BF88" s="84"/>
      <c r="BG88" s="84"/>
      <c r="BH88" s="84"/>
      <c r="BI88" s="84"/>
      <c r="BJ88" s="84"/>
      <c r="BK88" s="84"/>
      <c r="BL88" s="84"/>
      <c r="BM88" s="7"/>
      <c r="BN88" s="7"/>
      <c r="BO88" s="7"/>
    </row>
    <row r="89" spans="1:67" s="2" customFormat="1" ht="12.75" customHeight="1" x14ac:dyDescent="0.25">
      <c r="A89" s="64">
        <v>0</v>
      </c>
      <c r="B89" s="64"/>
      <c r="C89" s="64"/>
      <c r="D89" s="64"/>
      <c r="E89" s="64"/>
      <c r="F89" s="64"/>
      <c r="G89" s="122" t="s">
        <v>103</v>
      </c>
      <c r="H89" s="123"/>
      <c r="I89" s="123"/>
      <c r="J89" s="123"/>
      <c r="K89" s="123"/>
      <c r="L89" s="123"/>
      <c r="M89" s="123"/>
      <c r="N89" s="123"/>
      <c r="O89" s="123"/>
      <c r="P89" s="123"/>
      <c r="Q89" s="123"/>
      <c r="R89" s="123"/>
      <c r="S89" s="123"/>
      <c r="T89" s="123"/>
      <c r="U89" s="123"/>
      <c r="V89" s="123"/>
      <c r="W89" s="123"/>
      <c r="X89" s="123"/>
      <c r="Y89" s="124"/>
      <c r="Z89" s="65"/>
      <c r="AA89" s="65"/>
      <c r="AB89" s="65"/>
      <c r="AC89" s="65"/>
      <c r="AD89" s="65"/>
      <c r="AE89" s="122"/>
      <c r="AF89" s="123"/>
      <c r="AG89" s="123"/>
      <c r="AH89" s="123"/>
      <c r="AI89" s="123"/>
      <c r="AJ89" s="123"/>
      <c r="AK89" s="123"/>
      <c r="AL89" s="123"/>
      <c r="AM89" s="123"/>
      <c r="AN89" s="124"/>
      <c r="AO89" s="92"/>
      <c r="AP89" s="92"/>
      <c r="AQ89" s="92"/>
      <c r="AR89" s="92"/>
      <c r="AS89" s="92"/>
      <c r="AT89" s="92"/>
      <c r="AU89" s="92"/>
      <c r="AV89" s="92"/>
      <c r="AW89" s="92"/>
      <c r="AX89" s="92"/>
      <c r="AY89" s="92"/>
      <c r="AZ89" s="92"/>
      <c r="BA89" s="92"/>
      <c r="BB89" s="92"/>
      <c r="BC89" s="92"/>
      <c r="BD89" s="92"/>
      <c r="BE89" s="84">
        <f t="shared" si="1"/>
        <v>0</v>
      </c>
      <c r="BF89" s="84"/>
      <c r="BG89" s="84"/>
      <c r="BH89" s="84"/>
      <c r="BI89" s="84"/>
      <c r="BJ89" s="84"/>
      <c r="BK89" s="84"/>
      <c r="BL89" s="84"/>
      <c r="BM89" s="21"/>
      <c r="BN89" s="21"/>
      <c r="BO89" s="21"/>
    </row>
    <row r="90" spans="1:67" ht="38.25" customHeight="1" x14ac:dyDescent="0.25">
      <c r="A90" s="61">
        <v>19</v>
      </c>
      <c r="B90" s="61"/>
      <c r="C90" s="61"/>
      <c r="D90" s="61"/>
      <c r="E90" s="61"/>
      <c r="F90" s="61"/>
      <c r="G90" s="119" t="s">
        <v>104</v>
      </c>
      <c r="H90" s="120"/>
      <c r="I90" s="120"/>
      <c r="J90" s="120"/>
      <c r="K90" s="120"/>
      <c r="L90" s="120"/>
      <c r="M90" s="120"/>
      <c r="N90" s="120"/>
      <c r="O90" s="120"/>
      <c r="P90" s="120"/>
      <c r="Q90" s="120"/>
      <c r="R90" s="120"/>
      <c r="S90" s="120"/>
      <c r="T90" s="120"/>
      <c r="U90" s="120"/>
      <c r="V90" s="120"/>
      <c r="W90" s="120"/>
      <c r="X90" s="120"/>
      <c r="Y90" s="121"/>
      <c r="Z90" s="115" t="s">
        <v>76</v>
      </c>
      <c r="AA90" s="115"/>
      <c r="AB90" s="115"/>
      <c r="AC90" s="115"/>
      <c r="AD90" s="115"/>
      <c r="AE90" s="119" t="s">
        <v>105</v>
      </c>
      <c r="AF90" s="120"/>
      <c r="AG90" s="120"/>
      <c r="AH90" s="120"/>
      <c r="AI90" s="120"/>
      <c r="AJ90" s="120"/>
      <c r="AK90" s="120"/>
      <c r="AL90" s="120"/>
      <c r="AM90" s="120"/>
      <c r="AN90" s="121"/>
      <c r="AO90" s="84">
        <v>11049.87</v>
      </c>
      <c r="AP90" s="84"/>
      <c r="AQ90" s="84"/>
      <c r="AR90" s="84"/>
      <c r="AS90" s="84"/>
      <c r="AT90" s="84"/>
      <c r="AU90" s="84"/>
      <c r="AV90" s="84"/>
      <c r="AW90" s="84">
        <f>AK52/AO81</f>
        <v>730.32599609919203</v>
      </c>
      <c r="AX90" s="84"/>
      <c r="AY90" s="84"/>
      <c r="AZ90" s="84"/>
      <c r="BA90" s="84"/>
      <c r="BB90" s="84"/>
      <c r="BC90" s="84"/>
      <c r="BD90" s="84"/>
      <c r="BE90" s="84">
        <f t="shared" si="1"/>
        <v>11780.195996099194</v>
      </c>
      <c r="BF90" s="84"/>
      <c r="BG90" s="84"/>
      <c r="BH90" s="84"/>
      <c r="BI90" s="84"/>
      <c r="BJ90" s="84"/>
      <c r="BK90" s="84"/>
      <c r="BL90" s="84"/>
      <c r="BM90" s="7"/>
      <c r="BN90" s="7"/>
      <c r="BO90" s="7"/>
    </row>
    <row r="91" spans="1:67" ht="63.75" customHeight="1" x14ac:dyDescent="0.25">
      <c r="A91" s="61">
        <v>20</v>
      </c>
      <c r="B91" s="61"/>
      <c r="C91" s="61"/>
      <c r="D91" s="61"/>
      <c r="E91" s="61"/>
      <c r="F91" s="61"/>
      <c r="G91" s="119" t="s">
        <v>106</v>
      </c>
      <c r="H91" s="120"/>
      <c r="I91" s="120"/>
      <c r="J91" s="120"/>
      <c r="K91" s="120"/>
      <c r="L91" s="120"/>
      <c r="M91" s="120"/>
      <c r="N91" s="120"/>
      <c r="O91" s="120"/>
      <c r="P91" s="120"/>
      <c r="Q91" s="120"/>
      <c r="R91" s="120"/>
      <c r="S91" s="120"/>
      <c r="T91" s="120"/>
      <c r="U91" s="120"/>
      <c r="V91" s="120"/>
      <c r="W91" s="120"/>
      <c r="X91" s="120"/>
      <c r="Y91" s="121"/>
      <c r="Z91" s="115" t="s">
        <v>80</v>
      </c>
      <c r="AA91" s="115"/>
      <c r="AB91" s="115"/>
      <c r="AC91" s="115"/>
      <c r="AD91" s="115"/>
      <c r="AE91" s="119" t="s">
        <v>107</v>
      </c>
      <c r="AF91" s="120"/>
      <c r="AG91" s="120"/>
      <c r="AH91" s="120"/>
      <c r="AI91" s="120"/>
      <c r="AJ91" s="120"/>
      <c r="AK91" s="120"/>
      <c r="AL91" s="120"/>
      <c r="AM91" s="120"/>
      <c r="AN91" s="121"/>
      <c r="AO91" s="84">
        <v>2</v>
      </c>
      <c r="AP91" s="84"/>
      <c r="AQ91" s="84"/>
      <c r="AR91" s="84"/>
      <c r="AS91" s="84"/>
      <c r="AT91" s="84"/>
      <c r="AU91" s="84"/>
      <c r="AV91" s="84"/>
      <c r="AW91" s="84">
        <v>0</v>
      </c>
      <c r="AX91" s="84"/>
      <c r="AY91" s="84"/>
      <c r="AZ91" s="84"/>
      <c r="BA91" s="84"/>
      <c r="BB91" s="84"/>
      <c r="BC91" s="84"/>
      <c r="BD91" s="84"/>
      <c r="BE91" s="84">
        <f t="shared" si="1"/>
        <v>2</v>
      </c>
      <c r="BF91" s="84"/>
      <c r="BG91" s="84"/>
      <c r="BH91" s="84"/>
      <c r="BI91" s="84"/>
      <c r="BJ91" s="84"/>
      <c r="BK91" s="84"/>
      <c r="BL91" s="84"/>
      <c r="BM91" s="7"/>
      <c r="BN91" s="7"/>
      <c r="BO91" s="7"/>
    </row>
    <row r="92" spans="1:67" ht="25.5" customHeight="1" x14ac:dyDescent="0.25">
      <c r="A92" s="61">
        <v>21</v>
      </c>
      <c r="B92" s="61"/>
      <c r="C92" s="61"/>
      <c r="D92" s="61"/>
      <c r="E92" s="61"/>
      <c r="F92" s="61"/>
      <c r="G92" s="119" t="s">
        <v>108</v>
      </c>
      <c r="H92" s="120"/>
      <c r="I92" s="120"/>
      <c r="J92" s="120"/>
      <c r="K92" s="120"/>
      <c r="L92" s="120"/>
      <c r="M92" s="120"/>
      <c r="N92" s="120"/>
      <c r="O92" s="120"/>
      <c r="P92" s="120"/>
      <c r="Q92" s="120"/>
      <c r="R92" s="120"/>
      <c r="S92" s="120"/>
      <c r="T92" s="120"/>
      <c r="U92" s="120"/>
      <c r="V92" s="120"/>
      <c r="W92" s="120"/>
      <c r="X92" s="120"/>
      <c r="Y92" s="121"/>
      <c r="Z92" s="115" t="s">
        <v>76</v>
      </c>
      <c r="AA92" s="115"/>
      <c r="AB92" s="115"/>
      <c r="AC92" s="115"/>
      <c r="AD92" s="115"/>
      <c r="AE92" s="119" t="s">
        <v>109</v>
      </c>
      <c r="AF92" s="120"/>
      <c r="AG92" s="120"/>
      <c r="AH92" s="120"/>
      <c r="AI92" s="120"/>
      <c r="AJ92" s="120"/>
      <c r="AK92" s="120"/>
      <c r="AL92" s="120"/>
      <c r="AM92" s="120"/>
      <c r="AN92" s="121"/>
      <c r="AO92" s="84">
        <v>0</v>
      </c>
      <c r="AP92" s="84"/>
      <c r="AQ92" s="84"/>
      <c r="AR92" s="84"/>
      <c r="AS92" s="84"/>
      <c r="AT92" s="84"/>
      <c r="AU92" s="84"/>
      <c r="AV92" s="84"/>
      <c r="AW92" s="84">
        <v>65000</v>
      </c>
      <c r="AX92" s="84"/>
      <c r="AY92" s="84"/>
      <c r="AZ92" s="84"/>
      <c r="BA92" s="84"/>
      <c r="BB92" s="84"/>
      <c r="BC92" s="84"/>
      <c r="BD92" s="84"/>
      <c r="BE92" s="84">
        <f t="shared" si="1"/>
        <v>65000</v>
      </c>
      <c r="BF92" s="84"/>
      <c r="BG92" s="84"/>
      <c r="BH92" s="84"/>
      <c r="BI92" s="84"/>
      <c r="BJ92" s="84"/>
      <c r="BK92" s="84"/>
      <c r="BL92" s="84"/>
      <c r="BM92" s="7"/>
      <c r="BN92" s="7"/>
      <c r="BO92" s="7"/>
    </row>
    <row r="93" spans="1:67" ht="12.75" customHeight="1" x14ac:dyDescent="0.25">
      <c r="A93" s="61">
        <v>22</v>
      </c>
      <c r="B93" s="61"/>
      <c r="C93" s="61"/>
      <c r="D93" s="61"/>
      <c r="E93" s="61"/>
      <c r="F93" s="61"/>
      <c r="G93" s="119" t="s">
        <v>110</v>
      </c>
      <c r="H93" s="120"/>
      <c r="I93" s="120"/>
      <c r="J93" s="120"/>
      <c r="K93" s="120"/>
      <c r="L93" s="120"/>
      <c r="M93" s="120"/>
      <c r="N93" s="120"/>
      <c r="O93" s="120"/>
      <c r="P93" s="120"/>
      <c r="Q93" s="120"/>
      <c r="R93" s="120"/>
      <c r="S93" s="120"/>
      <c r="T93" s="120"/>
      <c r="U93" s="120"/>
      <c r="V93" s="120"/>
      <c r="W93" s="120"/>
      <c r="X93" s="120"/>
      <c r="Y93" s="121"/>
      <c r="Z93" s="115" t="s">
        <v>76</v>
      </c>
      <c r="AA93" s="115"/>
      <c r="AB93" s="115"/>
      <c r="AC93" s="115"/>
      <c r="AD93" s="115"/>
      <c r="AE93" s="119" t="s">
        <v>109</v>
      </c>
      <c r="AF93" s="120"/>
      <c r="AG93" s="120"/>
      <c r="AH93" s="120"/>
      <c r="AI93" s="120"/>
      <c r="AJ93" s="120"/>
      <c r="AK93" s="120"/>
      <c r="AL93" s="120"/>
      <c r="AM93" s="120"/>
      <c r="AN93" s="121"/>
      <c r="AO93" s="84">
        <v>0</v>
      </c>
      <c r="AP93" s="84"/>
      <c r="AQ93" s="84"/>
      <c r="AR93" s="84"/>
      <c r="AS93" s="84"/>
      <c r="AT93" s="84"/>
      <c r="AU93" s="84"/>
      <c r="AV93" s="84"/>
      <c r="AW93" s="84">
        <f>AW71/AW88</f>
        <v>75000</v>
      </c>
      <c r="AX93" s="84"/>
      <c r="AY93" s="84"/>
      <c r="AZ93" s="84"/>
      <c r="BA93" s="84"/>
      <c r="BB93" s="84"/>
      <c r="BC93" s="84"/>
      <c r="BD93" s="84"/>
      <c r="BE93" s="84">
        <f t="shared" si="1"/>
        <v>75000</v>
      </c>
      <c r="BF93" s="84"/>
      <c r="BG93" s="84"/>
      <c r="BH93" s="84"/>
      <c r="BI93" s="84"/>
      <c r="BJ93" s="84"/>
      <c r="BK93" s="84"/>
      <c r="BL93" s="84"/>
      <c r="BM93" s="7"/>
      <c r="BN93" s="7"/>
      <c r="BO93" s="7"/>
    </row>
    <row r="94" spans="1:67" s="2" customFormat="1" ht="12.75" customHeight="1" x14ac:dyDescent="0.25">
      <c r="A94" s="64">
        <v>0</v>
      </c>
      <c r="B94" s="64"/>
      <c r="C94" s="64"/>
      <c r="D94" s="64"/>
      <c r="E94" s="64"/>
      <c r="F94" s="64"/>
      <c r="G94" s="122" t="s">
        <v>111</v>
      </c>
      <c r="H94" s="123"/>
      <c r="I94" s="123"/>
      <c r="J94" s="123"/>
      <c r="K94" s="123"/>
      <c r="L94" s="123"/>
      <c r="M94" s="123"/>
      <c r="N94" s="123"/>
      <c r="O94" s="123"/>
      <c r="P94" s="123"/>
      <c r="Q94" s="123"/>
      <c r="R94" s="123"/>
      <c r="S94" s="123"/>
      <c r="T94" s="123"/>
      <c r="U94" s="123"/>
      <c r="V94" s="123"/>
      <c r="W94" s="123"/>
      <c r="X94" s="123"/>
      <c r="Y94" s="124"/>
      <c r="Z94" s="65"/>
      <c r="AA94" s="65"/>
      <c r="AB94" s="65"/>
      <c r="AC94" s="65"/>
      <c r="AD94" s="65"/>
      <c r="AE94" s="122"/>
      <c r="AF94" s="123"/>
      <c r="AG94" s="123"/>
      <c r="AH94" s="123"/>
      <c r="AI94" s="123"/>
      <c r="AJ94" s="123"/>
      <c r="AK94" s="123"/>
      <c r="AL94" s="123"/>
      <c r="AM94" s="123"/>
      <c r="AN94" s="124"/>
      <c r="AO94" s="92"/>
      <c r="AP94" s="92"/>
      <c r="AQ94" s="92"/>
      <c r="AR94" s="92"/>
      <c r="AS94" s="92"/>
      <c r="AT94" s="92"/>
      <c r="AU94" s="92"/>
      <c r="AV94" s="92"/>
      <c r="AW94" s="92"/>
      <c r="AX94" s="92"/>
      <c r="AY94" s="92"/>
      <c r="AZ94" s="92"/>
      <c r="BA94" s="92"/>
      <c r="BB94" s="92"/>
      <c r="BC94" s="92"/>
      <c r="BD94" s="92"/>
      <c r="BE94" s="84">
        <f t="shared" si="1"/>
        <v>0</v>
      </c>
      <c r="BF94" s="84"/>
      <c r="BG94" s="84"/>
      <c r="BH94" s="84"/>
      <c r="BI94" s="84"/>
      <c r="BJ94" s="84"/>
      <c r="BK94" s="84"/>
      <c r="BL94" s="84"/>
      <c r="BM94" s="21"/>
      <c r="BN94" s="21"/>
      <c r="BO94" s="21"/>
    </row>
    <row r="95" spans="1:67" ht="12.75" customHeight="1" x14ac:dyDescent="0.25">
      <c r="A95" s="61">
        <v>23</v>
      </c>
      <c r="B95" s="61"/>
      <c r="C95" s="61"/>
      <c r="D95" s="61"/>
      <c r="E95" s="61"/>
      <c r="F95" s="61"/>
      <c r="G95" s="119" t="s">
        <v>112</v>
      </c>
      <c r="H95" s="120"/>
      <c r="I95" s="120"/>
      <c r="J95" s="120"/>
      <c r="K95" s="120"/>
      <c r="L95" s="120"/>
      <c r="M95" s="120"/>
      <c r="N95" s="120"/>
      <c r="O95" s="120"/>
      <c r="P95" s="120"/>
      <c r="Q95" s="120"/>
      <c r="R95" s="120"/>
      <c r="S95" s="120"/>
      <c r="T95" s="120"/>
      <c r="U95" s="120"/>
      <c r="V95" s="120"/>
      <c r="W95" s="120"/>
      <c r="X95" s="120"/>
      <c r="Y95" s="121"/>
      <c r="Z95" s="115" t="s">
        <v>113</v>
      </c>
      <c r="AA95" s="115"/>
      <c r="AB95" s="115"/>
      <c r="AC95" s="115"/>
      <c r="AD95" s="115"/>
      <c r="AE95" s="119" t="s">
        <v>114</v>
      </c>
      <c r="AF95" s="120"/>
      <c r="AG95" s="120"/>
      <c r="AH95" s="120"/>
      <c r="AI95" s="120"/>
      <c r="AJ95" s="120"/>
      <c r="AK95" s="120"/>
      <c r="AL95" s="120"/>
      <c r="AM95" s="120"/>
      <c r="AN95" s="121"/>
      <c r="AO95" s="84">
        <v>175</v>
      </c>
      <c r="AP95" s="84"/>
      <c r="AQ95" s="84"/>
      <c r="AR95" s="84"/>
      <c r="AS95" s="84"/>
      <c r="AT95" s="84"/>
      <c r="AU95" s="84"/>
      <c r="AV95" s="84"/>
      <c r="AW95" s="84">
        <v>0</v>
      </c>
      <c r="AX95" s="84"/>
      <c r="AY95" s="84"/>
      <c r="AZ95" s="84"/>
      <c r="BA95" s="84"/>
      <c r="BB95" s="84"/>
      <c r="BC95" s="84"/>
      <c r="BD95" s="84"/>
      <c r="BE95" s="84">
        <f t="shared" si="1"/>
        <v>175</v>
      </c>
      <c r="BF95" s="84"/>
      <c r="BG95" s="84"/>
      <c r="BH95" s="84"/>
      <c r="BI95" s="84"/>
      <c r="BJ95" s="84"/>
      <c r="BK95" s="84"/>
      <c r="BL95" s="84"/>
      <c r="BM95" s="7"/>
      <c r="BN95" s="7"/>
      <c r="BO95" s="7"/>
    </row>
    <row r="96" spans="1:67" ht="25.5" customHeight="1" x14ac:dyDescent="0.25">
      <c r="A96" s="61">
        <v>24</v>
      </c>
      <c r="B96" s="61"/>
      <c r="C96" s="61"/>
      <c r="D96" s="61"/>
      <c r="E96" s="61"/>
      <c r="F96" s="61"/>
      <c r="G96" s="119" t="s">
        <v>115</v>
      </c>
      <c r="H96" s="120"/>
      <c r="I96" s="120"/>
      <c r="J96" s="120"/>
      <c r="K96" s="120"/>
      <c r="L96" s="120"/>
      <c r="M96" s="120"/>
      <c r="N96" s="120"/>
      <c r="O96" s="120"/>
      <c r="P96" s="120"/>
      <c r="Q96" s="120"/>
      <c r="R96" s="120"/>
      <c r="S96" s="120"/>
      <c r="T96" s="120"/>
      <c r="U96" s="120"/>
      <c r="V96" s="120"/>
      <c r="W96" s="120"/>
      <c r="X96" s="120"/>
      <c r="Y96" s="121"/>
      <c r="Z96" s="115" t="s">
        <v>92</v>
      </c>
      <c r="AA96" s="115"/>
      <c r="AB96" s="115"/>
      <c r="AC96" s="115"/>
      <c r="AD96" s="115"/>
      <c r="AE96" s="119" t="s">
        <v>116</v>
      </c>
      <c r="AF96" s="120"/>
      <c r="AG96" s="120"/>
      <c r="AH96" s="120"/>
      <c r="AI96" s="120"/>
      <c r="AJ96" s="120"/>
      <c r="AK96" s="120"/>
      <c r="AL96" s="120"/>
      <c r="AM96" s="120"/>
      <c r="AN96" s="121"/>
      <c r="AO96" s="84">
        <v>35</v>
      </c>
      <c r="AP96" s="84"/>
      <c r="AQ96" s="84"/>
      <c r="AR96" s="84"/>
      <c r="AS96" s="84"/>
      <c r="AT96" s="84"/>
      <c r="AU96" s="84"/>
      <c r="AV96" s="84"/>
      <c r="AW96" s="84">
        <v>0</v>
      </c>
      <c r="AX96" s="84"/>
      <c r="AY96" s="84"/>
      <c r="AZ96" s="84"/>
      <c r="BA96" s="84"/>
      <c r="BB96" s="84"/>
      <c r="BC96" s="84"/>
      <c r="BD96" s="84"/>
      <c r="BE96" s="84">
        <f t="shared" si="1"/>
        <v>35</v>
      </c>
      <c r="BF96" s="84"/>
      <c r="BG96" s="84"/>
      <c r="BH96" s="84"/>
      <c r="BI96" s="84"/>
      <c r="BJ96" s="84"/>
      <c r="BK96" s="84"/>
      <c r="BL96" s="84"/>
      <c r="BM96" s="7"/>
      <c r="BN96" s="7"/>
      <c r="BO96" s="7"/>
    </row>
    <row r="97" spans="1:67" ht="25.5" customHeight="1" x14ac:dyDescent="0.25">
      <c r="A97" s="61">
        <v>25</v>
      </c>
      <c r="B97" s="61"/>
      <c r="C97" s="61"/>
      <c r="D97" s="61"/>
      <c r="E97" s="61"/>
      <c r="F97" s="61"/>
      <c r="G97" s="119" t="s">
        <v>93</v>
      </c>
      <c r="H97" s="120"/>
      <c r="I97" s="120"/>
      <c r="J97" s="120"/>
      <c r="K97" s="120"/>
      <c r="L97" s="120"/>
      <c r="M97" s="120"/>
      <c r="N97" s="120"/>
      <c r="O97" s="120"/>
      <c r="P97" s="120"/>
      <c r="Q97" s="120"/>
      <c r="R97" s="120"/>
      <c r="S97" s="120"/>
      <c r="T97" s="120"/>
      <c r="U97" s="120"/>
      <c r="V97" s="120"/>
      <c r="W97" s="120"/>
      <c r="X97" s="120"/>
      <c r="Y97" s="121"/>
      <c r="Z97" s="115" t="s">
        <v>92</v>
      </c>
      <c r="AA97" s="115"/>
      <c r="AB97" s="115"/>
      <c r="AC97" s="115"/>
      <c r="AD97" s="115"/>
      <c r="AE97" s="119" t="s">
        <v>116</v>
      </c>
      <c r="AF97" s="120"/>
      <c r="AG97" s="120"/>
      <c r="AH97" s="120"/>
      <c r="AI97" s="120"/>
      <c r="AJ97" s="120"/>
      <c r="AK97" s="120"/>
      <c r="AL97" s="120"/>
      <c r="AM97" s="120"/>
      <c r="AN97" s="121"/>
      <c r="AO97" s="84">
        <v>15</v>
      </c>
      <c r="AP97" s="84"/>
      <c r="AQ97" s="84"/>
      <c r="AR97" s="84"/>
      <c r="AS97" s="84"/>
      <c r="AT97" s="84"/>
      <c r="AU97" s="84"/>
      <c r="AV97" s="84"/>
      <c r="AW97" s="84">
        <v>0</v>
      </c>
      <c r="AX97" s="84"/>
      <c r="AY97" s="84"/>
      <c r="AZ97" s="84"/>
      <c r="BA97" s="84"/>
      <c r="BB97" s="84"/>
      <c r="BC97" s="84"/>
      <c r="BD97" s="84"/>
      <c r="BE97" s="84">
        <f t="shared" si="1"/>
        <v>15</v>
      </c>
      <c r="BF97" s="84"/>
      <c r="BG97" s="84"/>
      <c r="BH97" s="84"/>
      <c r="BI97" s="84"/>
      <c r="BJ97" s="84"/>
      <c r="BK97" s="84"/>
      <c r="BL97" s="84"/>
      <c r="BM97" s="7"/>
      <c r="BN97" s="7"/>
      <c r="BO97" s="7"/>
    </row>
    <row r="98" spans="1:67" ht="25.5" customHeight="1" x14ac:dyDescent="0.25">
      <c r="A98" s="61">
        <v>26</v>
      </c>
      <c r="B98" s="61"/>
      <c r="C98" s="61"/>
      <c r="D98" s="61"/>
      <c r="E98" s="61"/>
      <c r="F98" s="61"/>
      <c r="G98" s="119" t="s">
        <v>94</v>
      </c>
      <c r="H98" s="120"/>
      <c r="I98" s="120"/>
      <c r="J98" s="120"/>
      <c r="K98" s="120"/>
      <c r="L98" s="120"/>
      <c r="M98" s="120"/>
      <c r="N98" s="120"/>
      <c r="O98" s="120"/>
      <c r="P98" s="120"/>
      <c r="Q98" s="120"/>
      <c r="R98" s="120"/>
      <c r="S98" s="120"/>
      <c r="T98" s="120"/>
      <c r="U98" s="120"/>
      <c r="V98" s="120"/>
      <c r="W98" s="120"/>
      <c r="X98" s="120"/>
      <c r="Y98" s="121"/>
      <c r="Z98" s="115" t="s">
        <v>92</v>
      </c>
      <c r="AA98" s="115"/>
      <c r="AB98" s="115"/>
      <c r="AC98" s="115"/>
      <c r="AD98" s="115"/>
      <c r="AE98" s="119" t="s">
        <v>116</v>
      </c>
      <c r="AF98" s="120"/>
      <c r="AG98" s="120"/>
      <c r="AH98" s="120"/>
      <c r="AI98" s="120"/>
      <c r="AJ98" s="120"/>
      <c r="AK98" s="120"/>
      <c r="AL98" s="120"/>
      <c r="AM98" s="120"/>
      <c r="AN98" s="121"/>
      <c r="AO98" s="84">
        <v>20</v>
      </c>
      <c r="AP98" s="84"/>
      <c r="AQ98" s="84"/>
      <c r="AR98" s="84"/>
      <c r="AS98" s="84"/>
      <c r="AT98" s="84"/>
      <c r="AU98" s="84"/>
      <c r="AV98" s="84"/>
      <c r="AW98" s="84">
        <v>0</v>
      </c>
      <c r="AX98" s="84"/>
      <c r="AY98" s="84"/>
      <c r="AZ98" s="84"/>
      <c r="BA98" s="84"/>
      <c r="BB98" s="84"/>
      <c r="BC98" s="84"/>
      <c r="BD98" s="84"/>
      <c r="BE98" s="84">
        <f t="shared" si="1"/>
        <v>20</v>
      </c>
      <c r="BF98" s="84"/>
      <c r="BG98" s="84"/>
      <c r="BH98" s="84"/>
      <c r="BI98" s="84"/>
      <c r="BJ98" s="84"/>
      <c r="BK98" s="84"/>
      <c r="BL98" s="84"/>
      <c r="BM98" s="7"/>
      <c r="BN98" s="7"/>
      <c r="BO98" s="7"/>
    </row>
    <row r="99" spans="1:67" ht="25.5" customHeight="1" x14ac:dyDescent="0.25">
      <c r="A99" s="61">
        <v>27</v>
      </c>
      <c r="B99" s="61"/>
      <c r="C99" s="61"/>
      <c r="D99" s="61"/>
      <c r="E99" s="61"/>
      <c r="F99" s="61"/>
      <c r="G99" s="119" t="s">
        <v>117</v>
      </c>
      <c r="H99" s="120"/>
      <c r="I99" s="120"/>
      <c r="J99" s="120"/>
      <c r="K99" s="120"/>
      <c r="L99" s="120"/>
      <c r="M99" s="120"/>
      <c r="N99" s="120"/>
      <c r="O99" s="120"/>
      <c r="P99" s="120"/>
      <c r="Q99" s="120"/>
      <c r="R99" s="120"/>
      <c r="S99" s="120"/>
      <c r="T99" s="120"/>
      <c r="U99" s="120"/>
      <c r="V99" s="120"/>
      <c r="W99" s="120"/>
      <c r="X99" s="120"/>
      <c r="Y99" s="121"/>
      <c r="Z99" s="115" t="s">
        <v>118</v>
      </c>
      <c r="AA99" s="115"/>
      <c r="AB99" s="115"/>
      <c r="AC99" s="115"/>
      <c r="AD99" s="115"/>
      <c r="AE99" s="119" t="s">
        <v>109</v>
      </c>
      <c r="AF99" s="120"/>
      <c r="AG99" s="120"/>
      <c r="AH99" s="120"/>
      <c r="AI99" s="120"/>
      <c r="AJ99" s="120"/>
      <c r="AK99" s="120"/>
      <c r="AL99" s="120"/>
      <c r="AM99" s="120"/>
      <c r="AN99" s="121"/>
      <c r="AO99" s="84">
        <v>0</v>
      </c>
      <c r="AP99" s="84"/>
      <c r="AQ99" s="84"/>
      <c r="AR99" s="84"/>
      <c r="AS99" s="84"/>
      <c r="AT99" s="84"/>
      <c r="AU99" s="84"/>
      <c r="AV99" s="84"/>
      <c r="AW99" s="84">
        <v>19</v>
      </c>
      <c r="AX99" s="84"/>
      <c r="AY99" s="84"/>
      <c r="AZ99" s="84"/>
      <c r="BA99" s="84"/>
      <c r="BB99" s="84"/>
      <c r="BC99" s="84"/>
      <c r="BD99" s="84"/>
      <c r="BE99" s="84">
        <f t="shared" si="1"/>
        <v>19</v>
      </c>
      <c r="BF99" s="84"/>
      <c r="BG99" s="84"/>
      <c r="BH99" s="84"/>
      <c r="BI99" s="84"/>
      <c r="BJ99" s="84"/>
      <c r="BK99" s="84"/>
      <c r="BL99" s="84"/>
      <c r="BM99" s="7"/>
      <c r="BN99" s="7"/>
      <c r="BO99" s="7"/>
    </row>
    <row r="100" spans="1:67" ht="12.75" customHeight="1" x14ac:dyDescent="0.25">
      <c r="A100" s="61">
        <v>28</v>
      </c>
      <c r="B100" s="61"/>
      <c r="C100" s="61"/>
      <c r="D100" s="61"/>
      <c r="E100" s="61"/>
      <c r="F100" s="61"/>
      <c r="G100" s="119" t="s">
        <v>119</v>
      </c>
      <c r="H100" s="120"/>
      <c r="I100" s="120"/>
      <c r="J100" s="120"/>
      <c r="K100" s="120"/>
      <c r="L100" s="120"/>
      <c r="M100" s="120"/>
      <c r="N100" s="120"/>
      <c r="O100" s="120"/>
      <c r="P100" s="120"/>
      <c r="Q100" s="120"/>
      <c r="R100" s="120"/>
      <c r="S100" s="120"/>
      <c r="T100" s="120"/>
      <c r="U100" s="120"/>
      <c r="V100" s="120"/>
      <c r="W100" s="120"/>
      <c r="X100" s="120"/>
      <c r="Y100" s="121"/>
      <c r="Z100" s="115" t="s">
        <v>118</v>
      </c>
      <c r="AA100" s="115"/>
      <c r="AB100" s="115"/>
      <c r="AC100" s="115"/>
      <c r="AD100" s="115"/>
      <c r="AE100" s="119" t="s">
        <v>109</v>
      </c>
      <c r="AF100" s="120"/>
      <c r="AG100" s="120"/>
      <c r="AH100" s="120"/>
      <c r="AI100" s="120"/>
      <c r="AJ100" s="120"/>
      <c r="AK100" s="120"/>
      <c r="AL100" s="120"/>
      <c r="AM100" s="120"/>
      <c r="AN100" s="121"/>
      <c r="AO100" s="84">
        <v>0</v>
      </c>
      <c r="AP100" s="84"/>
      <c r="AQ100" s="84"/>
      <c r="AR100" s="84"/>
      <c r="AS100" s="84"/>
      <c r="AT100" s="84"/>
      <c r="AU100" s="84"/>
      <c r="AV100" s="84"/>
      <c r="AW100" s="84">
        <v>0</v>
      </c>
      <c r="AX100" s="84"/>
      <c r="AY100" s="84"/>
      <c r="AZ100" s="84"/>
      <c r="BA100" s="84"/>
      <c r="BB100" s="84"/>
      <c r="BC100" s="84"/>
      <c r="BD100" s="84"/>
      <c r="BE100" s="84">
        <f t="shared" si="1"/>
        <v>0</v>
      </c>
      <c r="BF100" s="84"/>
      <c r="BG100" s="84"/>
      <c r="BH100" s="84"/>
      <c r="BI100" s="84"/>
      <c r="BJ100" s="84"/>
      <c r="BK100" s="84"/>
      <c r="BL100" s="84"/>
      <c r="BM100" s="7"/>
      <c r="BN100" s="7"/>
      <c r="BO100" s="7"/>
    </row>
    <row r="101" spans="1:67" x14ac:dyDescent="0.2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24"/>
      <c r="AP101" s="24"/>
      <c r="AQ101" s="24"/>
      <c r="AR101" s="24"/>
      <c r="AS101" s="24"/>
      <c r="AT101" s="24"/>
      <c r="AU101" s="24"/>
      <c r="AV101" s="24"/>
      <c r="AW101" s="24"/>
      <c r="AX101" s="24"/>
      <c r="AY101" s="24"/>
      <c r="AZ101" s="24"/>
      <c r="BA101" s="24"/>
      <c r="BB101" s="24"/>
      <c r="BC101" s="24"/>
      <c r="BD101" s="24"/>
      <c r="BE101" s="24"/>
      <c r="BF101" s="24"/>
      <c r="BG101" s="24"/>
      <c r="BH101" s="24"/>
      <c r="BI101" s="24"/>
      <c r="BJ101" s="24"/>
      <c r="BK101" s="24"/>
      <c r="BL101" s="24"/>
      <c r="BM101" s="7"/>
      <c r="BN101" s="7"/>
      <c r="BO101" s="7"/>
    </row>
    <row r="102" spans="1:67" x14ac:dyDescent="0.2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  <c r="BF102" s="7"/>
      <c r="BG102" s="7"/>
      <c r="BH102" s="7"/>
      <c r="BI102" s="7"/>
      <c r="BJ102" s="7"/>
      <c r="BK102" s="7"/>
      <c r="BL102" s="7"/>
      <c r="BM102" s="7"/>
      <c r="BN102" s="7"/>
      <c r="BO102" s="7"/>
    </row>
    <row r="103" spans="1:67" ht="16.5" customHeight="1" x14ac:dyDescent="0.25">
      <c r="A103" s="53" t="s">
        <v>137</v>
      </c>
      <c r="B103" s="54"/>
      <c r="C103" s="54"/>
      <c r="D103" s="54"/>
      <c r="E103" s="54"/>
      <c r="F103" s="54"/>
      <c r="G103" s="54"/>
      <c r="H103" s="54"/>
      <c r="I103" s="54"/>
      <c r="J103" s="54"/>
      <c r="K103" s="54"/>
      <c r="L103" s="54"/>
      <c r="M103" s="54"/>
      <c r="N103" s="54"/>
      <c r="O103" s="54"/>
      <c r="P103" s="54"/>
      <c r="Q103" s="54"/>
      <c r="R103" s="54"/>
      <c r="S103" s="54"/>
      <c r="T103" s="54"/>
      <c r="U103" s="54"/>
      <c r="V103" s="54"/>
      <c r="W103" s="55"/>
      <c r="X103" s="55"/>
      <c r="Y103" s="55"/>
      <c r="Z103" s="55"/>
      <c r="AA103" s="55"/>
      <c r="AB103" s="55"/>
      <c r="AC103" s="55"/>
      <c r="AD103" s="55"/>
      <c r="AE103" s="55"/>
      <c r="AF103" s="55"/>
      <c r="AG103" s="55"/>
      <c r="AH103" s="55"/>
      <c r="AI103" s="55"/>
      <c r="AJ103" s="55"/>
      <c r="AK103" s="55"/>
      <c r="AL103" s="55"/>
      <c r="AM103" s="55"/>
      <c r="AN103" s="25"/>
      <c r="AO103" s="56" t="s">
        <v>134</v>
      </c>
      <c r="AP103" s="49"/>
      <c r="AQ103" s="49"/>
      <c r="AR103" s="49"/>
      <c r="AS103" s="49"/>
      <c r="AT103" s="49"/>
      <c r="AU103" s="49"/>
      <c r="AV103" s="49"/>
      <c r="AW103" s="49"/>
      <c r="AX103" s="49"/>
      <c r="AY103" s="49"/>
      <c r="AZ103" s="49"/>
      <c r="BA103" s="49"/>
      <c r="BB103" s="49"/>
      <c r="BC103" s="49"/>
      <c r="BD103" s="49"/>
      <c r="BE103" s="49"/>
      <c r="BF103" s="49"/>
      <c r="BG103" s="49"/>
      <c r="BH103" s="7"/>
      <c r="BI103" s="7"/>
      <c r="BJ103" s="7"/>
      <c r="BK103" s="7"/>
      <c r="BL103" s="7"/>
      <c r="BM103" s="7"/>
      <c r="BN103" s="7"/>
      <c r="BO103" s="7"/>
    </row>
    <row r="104" spans="1:67" x14ac:dyDescent="0.2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47" t="s">
        <v>5</v>
      </c>
      <c r="X104" s="47"/>
      <c r="Y104" s="47"/>
      <c r="Z104" s="47"/>
      <c r="AA104" s="47"/>
      <c r="AB104" s="47"/>
      <c r="AC104" s="47"/>
      <c r="AD104" s="47"/>
      <c r="AE104" s="47"/>
      <c r="AF104" s="47"/>
      <c r="AG104" s="47"/>
      <c r="AH104" s="47"/>
      <c r="AI104" s="47"/>
      <c r="AJ104" s="47"/>
      <c r="AK104" s="47"/>
      <c r="AL104" s="47"/>
      <c r="AM104" s="47"/>
      <c r="AN104" s="7"/>
      <c r="AO104" s="47" t="s">
        <v>52</v>
      </c>
      <c r="AP104" s="47"/>
      <c r="AQ104" s="47"/>
      <c r="AR104" s="47"/>
      <c r="AS104" s="47"/>
      <c r="AT104" s="47"/>
      <c r="AU104" s="47"/>
      <c r="AV104" s="47"/>
      <c r="AW104" s="47"/>
      <c r="AX104" s="47"/>
      <c r="AY104" s="47"/>
      <c r="AZ104" s="47"/>
      <c r="BA104" s="47"/>
      <c r="BB104" s="47"/>
      <c r="BC104" s="47"/>
      <c r="BD104" s="47"/>
      <c r="BE104" s="47"/>
      <c r="BF104" s="47"/>
      <c r="BG104" s="47"/>
      <c r="BH104" s="7"/>
      <c r="BI104" s="7"/>
      <c r="BJ104" s="7"/>
      <c r="BK104" s="7"/>
      <c r="BL104" s="7"/>
      <c r="BM104" s="7"/>
      <c r="BN104" s="7"/>
      <c r="BO104" s="7"/>
    </row>
    <row r="105" spans="1:67" ht="15.75" customHeight="1" x14ac:dyDescent="0.25">
      <c r="A105" s="63" t="s">
        <v>3</v>
      </c>
      <c r="B105" s="63"/>
      <c r="C105" s="63"/>
      <c r="D105" s="63"/>
      <c r="E105" s="63"/>
      <c r="F105" s="63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  <c r="BK105" s="7"/>
      <c r="BL105" s="7"/>
      <c r="BM105" s="7"/>
      <c r="BN105" s="7"/>
      <c r="BO105" s="7"/>
    </row>
    <row r="106" spans="1:67" ht="13.2" customHeight="1" x14ac:dyDescent="0.25">
      <c r="A106" s="48" t="s">
        <v>124</v>
      </c>
      <c r="B106" s="49"/>
      <c r="C106" s="49"/>
      <c r="D106" s="49"/>
      <c r="E106" s="49"/>
      <c r="F106" s="49"/>
      <c r="G106" s="49"/>
      <c r="H106" s="49"/>
      <c r="I106" s="49"/>
      <c r="J106" s="49"/>
      <c r="K106" s="49"/>
      <c r="L106" s="49"/>
      <c r="M106" s="49"/>
      <c r="N106" s="49"/>
      <c r="O106" s="49"/>
      <c r="P106" s="49"/>
      <c r="Q106" s="49"/>
      <c r="R106" s="49"/>
      <c r="S106" s="49"/>
      <c r="T106" s="49"/>
      <c r="U106" s="49"/>
      <c r="V106" s="49"/>
      <c r="W106" s="49"/>
      <c r="X106" s="49"/>
      <c r="Y106" s="49"/>
      <c r="Z106" s="49"/>
      <c r="AA106" s="49"/>
      <c r="AB106" s="49"/>
      <c r="AC106" s="49"/>
      <c r="AD106" s="49"/>
      <c r="AE106" s="49"/>
      <c r="AF106" s="49"/>
      <c r="AG106" s="49"/>
      <c r="AH106" s="49"/>
      <c r="AI106" s="49"/>
      <c r="AJ106" s="49"/>
      <c r="AK106" s="49"/>
      <c r="AL106" s="49"/>
      <c r="AM106" s="49"/>
      <c r="AN106" s="49"/>
      <c r="AO106" s="49"/>
      <c r="AP106" s="49"/>
      <c r="AQ106" s="49"/>
      <c r="AR106" s="49"/>
      <c r="AS106" s="49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  <c r="BI106" s="7"/>
      <c r="BJ106" s="7"/>
      <c r="BK106" s="7"/>
      <c r="BL106" s="7"/>
      <c r="BM106" s="7"/>
      <c r="BN106" s="7"/>
      <c r="BO106" s="7"/>
    </row>
    <row r="107" spans="1:67" x14ac:dyDescent="0.25">
      <c r="A107" s="50" t="s">
        <v>47</v>
      </c>
      <c r="B107" s="50"/>
      <c r="C107" s="50"/>
      <c r="D107" s="50"/>
      <c r="E107" s="50"/>
      <c r="F107" s="50"/>
      <c r="G107" s="50"/>
      <c r="H107" s="50"/>
      <c r="I107" s="50"/>
      <c r="J107" s="50"/>
      <c r="K107" s="50"/>
      <c r="L107" s="50"/>
      <c r="M107" s="50"/>
      <c r="N107" s="50"/>
      <c r="O107" s="50"/>
      <c r="P107" s="50"/>
      <c r="Q107" s="50"/>
      <c r="R107" s="50"/>
      <c r="S107" s="50"/>
      <c r="T107" s="50"/>
      <c r="U107" s="50"/>
      <c r="V107" s="50"/>
      <c r="W107" s="50"/>
      <c r="X107" s="50"/>
      <c r="Y107" s="50"/>
      <c r="Z107" s="50"/>
      <c r="AA107" s="50"/>
      <c r="AB107" s="50"/>
      <c r="AC107" s="50"/>
      <c r="AD107" s="50"/>
      <c r="AE107" s="50"/>
      <c r="AF107" s="50"/>
      <c r="AG107" s="50"/>
      <c r="AH107" s="50"/>
      <c r="AI107" s="50"/>
      <c r="AJ107" s="50"/>
      <c r="AK107" s="50"/>
      <c r="AL107" s="50"/>
      <c r="AM107" s="50"/>
      <c r="AN107" s="50"/>
      <c r="AO107" s="50"/>
      <c r="AP107" s="50"/>
      <c r="AQ107" s="50"/>
      <c r="AR107" s="50"/>
      <c r="AS107" s="50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  <c r="BK107" s="7"/>
      <c r="BL107" s="7"/>
      <c r="BM107" s="7"/>
      <c r="BN107" s="7"/>
      <c r="BO107" s="7"/>
    </row>
    <row r="108" spans="1:67" ht="15.6" customHeight="1" x14ac:dyDescent="0.25">
      <c r="A108" s="26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  <c r="AF108" s="26"/>
      <c r="AG108" s="26"/>
      <c r="AH108" s="26"/>
      <c r="AI108" s="26"/>
      <c r="AJ108" s="26"/>
      <c r="AK108" s="26"/>
      <c r="AL108" s="26"/>
      <c r="AM108" s="26"/>
      <c r="AN108" s="26"/>
      <c r="AO108" s="26"/>
      <c r="AP108" s="26"/>
      <c r="AQ108" s="26"/>
      <c r="AR108" s="26"/>
      <c r="AS108" s="26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  <c r="BI108" s="7"/>
      <c r="BJ108" s="7"/>
      <c r="BK108" s="7"/>
      <c r="BL108" s="7"/>
      <c r="BM108" s="7"/>
      <c r="BN108" s="7"/>
      <c r="BO108" s="7"/>
    </row>
    <row r="109" spans="1:67" ht="24.6" customHeight="1" x14ac:dyDescent="0.25">
      <c r="A109" s="53" t="s">
        <v>135</v>
      </c>
      <c r="B109" s="54"/>
      <c r="C109" s="54"/>
      <c r="D109" s="54"/>
      <c r="E109" s="54"/>
      <c r="F109" s="54"/>
      <c r="G109" s="54"/>
      <c r="H109" s="54"/>
      <c r="I109" s="54"/>
      <c r="J109" s="54"/>
      <c r="K109" s="54"/>
      <c r="L109" s="54"/>
      <c r="M109" s="54"/>
      <c r="N109" s="54"/>
      <c r="O109" s="54"/>
      <c r="P109" s="54"/>
      <c r="Q109" s="54"/>
      <c r="R109" s="54"/>
      <c r="S109" s="54"/>
      <c r="T109" s="54"/>
      <c r="U109" s="54"/>
      <c r="V109" s="54"/>
      <c r="W109" s="55"/>
      <c r="X109" s="55"/>
      <c r="Y109" s="55"/>
      <c r="Z109" s="55"/>
      <c r="AA109" s="55"/>
      <c r="AB109" s="55"/>
      <c r="AC109" s="55"/>
      <c r="AD109" s="55"/>
      <c r="AE109" s="55"/>
      <c r="AF109" s="55"/>
      <c r="AG109" s="55"/>
      <c r="AH109" s="55"/>
      <c r="AI109" s="55"/>
      <c r="AJ109" s="55"/>
      <c r="AK109" s="55"/>
      <c r="AL109" s="55"/>
      <c r="AM109" s="55"/>
      <c r="AN109" s="25"/>
      <c r="AO109" s="56" t="s">
        <v>136</v>
      </c>
      <c r="AP109" s="49"/>
      <c r="AQ109" s="49"/>
      <c r="AR109" s="49"/>
      <c r="AS109" s="49"/>
      <c r="AT109" s="49"/>
      <c r="AU109" s="49"/>
      <c r="AV109" s="49"/>
      <c r="AW109" s="49"/>
      <c r="AX109" s="49"/>
      <c r="AY109" s="49"/>
      <c r="AZ109" s="49"/>
      <c r="BA109" s="49"/>
      <c r="BB109" s="49"/>
      <c r="BC109" s="49"/>
      <c r="BD109" s="49"/>
      <c r="BE109" s="49"/>
      <c r="BF109" s="49"/>
      <c r="BG109" s="49"/>
      <c r="BH109" s="7"/>
      <c r="BI109" s="7"/>
      <c r="BJ109" s="7"/>
      <c r="BK109" s="7"/>
      <c r="BL109" s="7"/>
      <c r="BM109" s="7"/>
      <c r="BN109" s="7"/>
      <c r="BO109" s="7"/>
    </row>
    <row r="110" spans="1:67" x14ac:dyDescent="0.2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47" t="s">
        <v>5</v>
      </c>
      <c r="X110" s="47"/>
      <c r="Y110" s="47"/>
      <c r="Z110" s="47"/>
      <c r="AA110" s="47"/>
      <c r="AB110" s="47"/>
      <c r="AC110" s="47"/>
      <c r="AD110" s="47"/>
      <c r="AE110" s="47"/>
      <c r="AF110" s="47"/>
      <c r="AG110" s="47"/>
      <c r="AH110" s="47"/>
      <c r="AI110" s="47"/>
      <c r="AJ110" s="47"/>
      <c r="AK110" s="47"/>
      <c r="AL110" s="47"/>
      <c r="AM110" s="47"/>
      <c r="AN110" s="7"/>
      <c r="AO110" s="47" t="s">
        <v>52</v>
      </c>
      <c r="AP110" s="47"/>
      <c r="AQ110" s="47"/>
      <c r="AR110" s="47"/>
      <c r="AS110" s="47"/>
      <c r="AT110" s="47"/>
      <c r="AU110" s="47"/>
      <c r="AV110" s="47"/>
      <c r="AW110" s="47"/>
      <c r="AX110" s="47"/>
      <c r="AY110" s="47"/>
      <c r="AZ110" s="47"/>
      <c r="BA110" s="47"/>
      <c r="BB110" s="47"/>
      <c r="BC110" s="47"/>
      <c r="BD110" s="47"/>
      <c r="BE110" s="47"/>
      <c r="BF110" s="47"/>
      <c r="BG110" s="47"/>
      <c r="BH110" s="7"/>
      <c r="BI110" s="7"/>
      <c r="BJ110" s="7"/>
      <c r="BK110" s="7"/>
      <c r="BL110" s="7"/>
      <c r="BM110" s="7"/>
      <c r="BN110" s="7"/>
      <c r="BO110" s="7"/>
    </row>
    <row r="111" spans="1:67" x14ac:dyDescent="0.25">
      <c r="A111" s="51">
        <v>44756</v>
      </c>
      <c r="B111" s="52"/>
      <c r="C111" s="52"/>
      <c r="D111" s="52"/>
      <c r="E111" s="52"/>
      <c r="F111" s="52"/>
      <c r="G111" s="52"/>
      <c r="H111" s="52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  <c r="BI111" s="7"/>
      <c r="BJ111" s="7"/>
      <c r="BK111" s="7"/>
      <c r="BL111" s="7"/>
      <c r="BM111" s="7"/>
      <c r="BN111" s="7"/>
      <c r="BO111" s="7"/>
    </row>
    <row r="112" spans="1:67" x14ac:dyDescent="0.25">
      <c r="A112" s="47" t="s">
        <v>45</v>
      </c>
      <c r="B112" s="47"/>
      <c r="C112" s="47"/>
      <c r="D112" s="47"/>
      <c r="E112" s="47"/>
      <c r="F112" s="47"/>
      <c r="G112" s="47"/>
      <c r="H112" s="47"/>
      <c r="I112" s="30"/>
      <c r="J112" s="30"/>
      <c r="K112" s="30"/>
      <c r="L112" s="30"/>
      <c r="M112" s="30"/>
      <c r="N112" s="30"/>
      <c r="O112" s="30"/>
      <c r="P112" s="30"/>
      <c r="Q112" s="30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  <c r="BI112" s="7"/>
      <c r="BJ112" s="7"/>
      <c r="BK112" s="7"/>
      <c r="BL112" s="7"/>
      <c r="BM112" s="7"/>
      <c r="BN112" s="7"/>
      <c r="BO112" s="7"/>
    </row>
    <row r="113" spans="1:67" x14ac:dyDescent="0.25">
      <c r="A113" s="27" t="s">
        <v>46</v>
      </c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  <c r="BI113" s="7"/>
      <c r="BJ113" s="7"/>
      <c r="BK113" s="7"/>
      <c r="BL113" s="7"/>
      <c r="BM113" s="7"/>
      <c r="BN113" s="7"/>
      <c r="BO113" s="7"/>
    </row>
  </sheetData>
  <mergeCells count="397">
    <mergeCell ref="BE100:BL100"/>
    <mergeCell ref="A100:F100"/>
    <mergeCell ref="G100:Y100"/>
    <mergeCell ref="Z100:AD100"/>
    <mergeCell ref="AE100:AN100"/>
    <mergeCell ref="AO100:AV100"/>
    <mergeCell ref="AW100:BD100"/>
    <mergeCell ref="BE98:BL98"/>
    <mergeCell ref="A99:F99"/>
    <mergeCell ref="G99:Y99"/>
    <mergeCell ref="Z99:AD99"/>
    <mergeCell ref="AE99:AN99"/>
    <mergeCell ref="AO99:AV99"/>
    <mergeCell ref="AW99:BD99"/>
    <mergeCell ref="BE99:BL99"/>
    <mergeCell ref="A98:F98"/>
    <mergeCell ref="G98:Y98"/>
    <mergeCell ref="Z98:AD98"/>
    <mergeCell ref="AE98:AN98"/>
    <mergeCell ref="AO98:AV98"/>
    <mergeCell ref="AW98:BD98"/>
    <mergeCell ref="BE96:BL96"/>
    <mergeCell ref="A97:F97"/>
    <mergeCell ref="G97:Y97"/>
    <mergeCell ref="Z97:AD97"/>
    <mergeCell ref="AE97:AN97"/>
    <mergeCell ref="AO97:AV97"/>
    <mergeCell ref="AW97:BD97"/>
    <mergeCell ref="BE97:BL97"/>
    <mergeCell ref="A96:F96"/>
    <mergeCell ref="G96:Y96"/>
    <mergeCell ref="Z96:AD96"/>
    <mergeCell ref="AE96:AN96"/>
    <mergeCell ref="AO96:AV96"/>
    <mergeCell ref="AW96:BD96"/>
    <mergeCell ref="BE94:BL94"/>
    <mergeCell ref="A95:F95"/>
    <mergeCell ref="G95:Y95"/>
    <mergeCell ref="Z95:AD95"/>
    <mergeCell ref="AE95:AN95"/>
    <mergeCell ref="AO95:AV95"/>
    <mergeCell ref="AW95:BD95"/>
    <mergeCell ref="BE95:BL95"/>
    <mergeCell ref="A94:F94"/>
    <mergeCell ref="G94:Y94"/>
    <mergeCell ref="Z94:AD94"/>
    <mergeCell ref="AE94:AN94"/>
    <mergeCell ref="AO94:AV94"/>
    <mergeCell ref="AW94:BD94"/>
    <mergeCell ref="BE92:BL92"/>
    <mergeCell ref="A93:F93"/>
    <mergeCell ref="G93:Y93"/>
    <mergeCell ref="Z93:AD93"/>
    <mergeCell ref="AE93:AN93"/>
    <mergeCell ref="AO93:AV93"/>
    <mergeCell ref="AW93:BD93"/>
    <mergeCell ref="BE93:BL93"/>
    <mergeCell ref="A92:F92"/>
    <mergeCell ref="G92:Y92"/>
    <mergeCell ref="Z92:AD92"/>
    <mergeCell ref="AE92:AN92"/>
    <mergeCell ref="AO92:AV92"/>
    <mergeCell ref="AW92:BD92"/>
    <mergeCell ref="BE90:BL90"/>
    <mergeCell ref="A91:F91"/>
    <mergeCell ref="G91:Y91"/>
    <mergeCell ref="Z91:AD91"/>
    <mergeCell ref="AE91:AN91"/>
    <mergeCell ref="AO91:AV91"/>
    <mergeCell ref="AW91:BD91"/>
    <mergeCell ref="BE91:BL91"/>
    <mergeCell ref="A90:F90"/>
    <mergeCell ref="G90:Y90"/>
    <mergeCell ref="Z90:AD90"/>
    <mergeCell ref="AE90:AN90"/>
    <mergeCell ref="AO90:AV90"/>
    <mergeCell ref="AW90:BD90"/>
    <mergeCell ref="BE88:BL88"/>
    <mergeCell ref="A89:F89"/>
    <mergeCell ref="G89:Y89"/>
    <mergeCell ref="Z89:AD89"/>
    <mergeCell ref="AE89:AN89"/>
    <mergeCell ref="AO89:AV89"/>
    <mergeCell ref="AW89:BD89"/>
    <mergeCell ref="BE89:BL89"/>
    <mergeCell ref="A88:F88"/>
    <mergeCell ref="G88:Y88"/>
    <mergeCell ref="Z88:AD88"/>
    <mergeCell ref="AE88:AN88"/>
    <mergeCell ref="AO88:AV88"/>
    <mergeCell ref="AW88:BD88"/>
    <mergeCell ref="BE86:BL86"/>
    <mergeCell ref="A87:F87"/>
    <mergeCell ref="G87:Y87"/>
    <mergeCell ref="Z87:AD87"/>
    <mergeCell ref="AE87:AN87"/>
    <mergeCell ref="AO87:AV87"/>
    <mergeCell ref="AW87:BD87"/>
    <mergeCell ref="BE87:BL87"/>
    <mergeCell ref="A86:F86"/>
    <mergeCell ref="G86:Y86"/>
    <mergeCell ref="Z86:AD86"/>
    <mergeCell ref="AE86:AN86"/>
    <mergeCell ref="AO86:AV86"/>
    <mergeCell ref="AW86:BD86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AO84:AV84"/>
    <mergeCell ref="AW84:BD84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63:C63"/>
    <mergeCell ref="D63:AA63"/>
    <mergeCell ref="AB63:AI63"/>
    <mergeCell ref="AJ63:AQ63"/>
    <mergeCell ref="AR63:AY63"/>
    <mergeCell ref="AJ61:AQ61"/>
    <mergeCell ref="AR61:AY61"/>
    <mergeCell ref="A62:C62"/>
    <mergeCell ref="D62:AA62"/>
    <mergeCell ref="AB62:AI62"/>
    <mergeCell ref="AJ62:AQ62"/>
    <mergeCell ref="AR62:AY62"/>
    <mergeCell ref="A52:C52"/>
    <mergeCell ref="D52:AB52"/>
    <mergeCell ref="AC52:AJ52"/>
    <mergeCell ref="AK52:AR52"/>
    <mergeCell ref="AS52:AZ52"/>
    <mergeCell ref="A61:C61"/>
    <mergeCell ref="D61:AA61"/>
    <mergeCell ref="AB61:AI61"/>
    <mergeCell ref="D49:AB49"/>
    <mergeCell ref="A50:C50"/>
    <mergeCell ref="D50:AB50"/>
    <mergeCell ref="AC50:AJ50"/>
    <mergeCell ref="AK50:AR50"/>
    <mergeCell ref="AS50:AZ50"/>
    <mergeCell ref="A51:C51"/>
    <mergeCell ref="D51:AB51"/>
    <mergeCell ref="AC51:AJ51"/>
    <mergeCell ref="AK51:AR51"/>
    <mergeCell ref="AS51:AZ51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AW66:BD66"/>
    <mergeCell ref="B13:L13"/>
    <mergeCell ref="B14:L14"/>
    <mergeCell ref="AW67:BD67"/>
    <mergeCell ref="BE67:BL67"/>
    <mergeCell ref="AS45:AZ46"/>
    <mergeCell ref="D45:AB46"/>
    <mergeCell ref="D47:AB47"/>
    <mergeCell ref="D48:AB48"/>
    <mergeCell ref="AC47:AJ47"/>
    <mergeCell ref="AC48:AJ48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41:F41"/>
    <mergeCell ref="A47:C47"/>
    <mergeCell ref="A48:C48"/>
    <mergeCell ref="AO1:BL1"/>
    <mergeCell ref="A54:BL54"/>
    <mergeCell ref="A49:C49"/>
    <mergeCell ref="U22:AD22"/>
    <mergeCell ref="AE22:AR22"/>
    <mergeCell ref="AK49:AR49"/>
    <mergeCell ref="AS49:AZ49"/>
    <mergeCell ref="G29:BL29"/>
    <mergeCell ref="A60:C60"/>
    <mergeCell ref="D60:AA60"/>
    <mergeCell ref="AB60:AI60"/>
    <mergeCell ref="AJ60:AQ60"/>
    <mergeCell ref="AR60:AY60"/>
    <mergeCell ref="A58:C58"/>
    <mergeCell ref="AR58:AY58"/>
    <mergeCell ref="A59:C59"/>
    <mergeCell ref="D59:AA59"/>
    <mergeCell ref="AB59:AI59"/>
    <mergeCell ref="AJ59:AQ59"/>
    <mergeCell ref="AR59:AY59"/>
    <mergeCell ref="AJ58:AQ58"/>
    <mergeCell ref="AO2:BL2"/>
    <mergeCell ref="AO6:BF6"/>
    <mergeCell ref="AO4:BL4"/>
    <mergeCell ref="W103:AM103"/>
    <mergeCell ref="W104:AM104"/>
    <mergeCell ref="BE66:BL66"/>
    <mergeCell ref="AO104:BG104"/>
    <mergeCell ref="AO66:AV66"/>
    <mergeCell ref="G67:Y67"/>
    <mergeCell ref="G68:Y68"/>
    <mergeCell ref="G69:Y69"/>
    <mergeCell ref="AO67:AV67"/>
    <mergeCell ref="Z67:AD67"/>
    <mergeCell ref="AE67:AN67"/>
    <mergeCell ref="AE68:AN68"/>
    <mergeCell ref="BE69:BL69"/>
    <mergeCell ref="AO68:AV68"/>
    <mergeCell ref="AW68:BD68"/>
    <mergeCell ref="BE68:BL68"/>
    <mergeCell ref="AW69:BD69"/>
    <mergeCell ref="AO69:AV69"/>
    <mergeCell ref="Z66:AD66"/>
    <mergeCell ref="G66:Y66"/>
    <mergeCell ref="AW70:BD70"/>
    <mergeCell ref="BE70:BL70"/>
    <mergeCell ref="BE72:BL72"/>
    <mergeCell ref="BE74:BL74"/>
    <mergeCell ref="AO5:BL5"/>
    <mergeCell ref="AO3:BL3"/>
    <mergeCell ref="D56:AA57"/>
    <mergeCell ref="AB56:AI57"/>
    <mergeCell ref="AJ56:AQ57"/>
    <mergeCell ref="AR56:AY57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5:AY55"/>
    <mergeCell ref="A40:F40"/>
    <mergeCell ref="A37:BL37"/>
    <mergeCell ref="A38:F38"/>
    <mergeCell ref="G38:BL38"/>
    <mergeCell ref="A39:F39"/>
    <mergeCell ref="AC49:AJ49"/>
    <mergeCell ref="AK45:AR46"/>
    <mergeCell ref="A112:H112"/>
    <mergeCell ref="A106:AS106"/>
    <mergeCell ref="A107:AS107"/>
    <mergeCell ref="A111:H111"/>
    <mergeCell ref="A109:V109"/>
    <mergeCell ref="W109:AM109"/>
    <mergeCell ref="AO109:BG109"/>
    <mergeCell ref="AO110:BG110"/>
    <mergeCell ref="A56:C57"/>
    <mergeCell ref="D58:AA58"/>
    <mergeCell ref="AB58:AI58"/>
    <mergeCell ref="W110:AM110"/>
    <mergeCell ref="A67:F67"/>
    <mergeCell ref="A68:F68"/>
    <mergeCell ref="Z68:AD68"/>
    <mergeCell ref="A65:BL65"/>
    <mergeCell ref="A66:F66"/>
    <mergeCell ref="AE66:AN66"/>
    <mergeCell ref="AO103:BG103"/>
    <mergeCell ref="A105:F105"/>
    <mergeCell ref="A69:F69"/>
    <mergeCell ref="Z69:AD69"/>
    <mergeCell ref="AE69:AN69"/>
    <mergeCell ref="A103:V103"/>
  </mergeCells>
  <phoneticPr fontId="0" type="noConversion"/>
  <conditionalFormatting sqref="G69:L69">
    <cfRule type="cellIs" dxfId="67" priority="69" stopIfTrue="1" operator="equal">
      <formula>$G68</formula>
    </cfRule>
  </conditionalFormatting>
  <conditionalFormatting sqref="D49">
    <cfRule type="cellIs" dxfId="66" priority="70" stopIfTrue="1" operator="equal">
      <formula>$D48</formula>
    </cfRule>
  </conditionalFormatting>
  <conditionalFormatting sqref="A69:F69">
    <cfRule type="cellIs" dxfId="65" priority="71" stopIfTrue="1" operator="equal">
      <formula>0</formula>
    </cfRule>
  </conditionalFormatting>
  <conditionalFormatting sqref="D50">
    <cfRule type="cellIs" dxfId="64" priority="68" stopIfTrue="1" operator="equal">
      <formula>$D49</formula>
    </cfRule>
  </conditionalFormatting>
  <conditionalFormatting sqref="D51">
    <cfRule type="cellIs" dxfId="63" priority="67" stopIfTrue="1" operator="equal">
      <formula>$D50</formula>
    </cfRule>
  </conditionalFormatting>
  <conditionalFormatting sqref="D52">
    <cfRule type="cellIs" dxfId="62" priority="66" stopIfTrue="1" operator="equal">
      <formula>$D51</formula>
    </cfRule>
  </conditionalFormatting>
  <conditionalFormatting sqref="G70">
    <cfRule type="cellIs" dxfId="61" priority="63" stopIfTrue="1" operator="equal">
      <formula>$G69</formula>
    </cfRule>
  </conditionalFormatting>
  <conditionalFormatting sqref="A70:F70">
    <cfRule type="cellIs" dxfId="60" priority="64" stopIfTrue="1" operator="equal">
      <formula>0</formula>
    </cfRule>
  </conditionalFormatting>
  <conditionalFormatting sqref="G71">
    <cfRule type="cellIs" dxfId="59" priority="61" stopIfTrue="1" operator="equal">
      <formula>$G70</formula>
    </cfRule>
  </conditionalFormatting>
  <conditionalFormatting sqref="A71:F71">
    <cfRule type="cellIs" dxfId="58" priority="62" stopIfTrue="1" operator="equal">
      <formula>0</formula>
    </cfRule>
  </conditionalFormatting>
  <conditionalFormatting sqref="G72">
    <cfRule type="cellIs" dxfId="57" priority="59" stopIfTrue="1" operator="equal">
      <formula>$G71</formula>
    </cfRule>
  </conditionalFormatting>
  <conditionalFormatting sqref="A72:F72">
    <cfRule type="cellIs" dxfId="56" priority="60" stopIfTrue="1" operator="equal">
      <formula>0</formula>
    </cfRule>
  </conditionalFormatting>
  <conditionalFormatting sqref="G73">
    <cfRule type="cellIs" dxfId="55" priority="57" stopIfTrue="1" operator="equal">
      <formula>$G72</formula>
    </cfRule>
  </conditionalFormatting>
  <conditionalFormatting sqref="A73:F73">
    <cfRule type="cellIs" dxfId="54" priority="58" stopIfTrue="1" operator="equal">
      <formula>0</formula>
    </cfRule>
  </conditionalFormatting>
  <conditionalFormatting sqref="G74">
    <cfRule type="cellIs" dxfId="53" priority="55" stopIfTrue="1" operator="equal">
      <formula>$G73</formula>
    </cfRule>
  </conditionalFormatting>
  <conditionalFormatting sqref="A74:F74">
    <cfRule type="cellIs" dxfId="52" priority="56" stopIfTrue="1" operator="equal">
      <formula>0</formula>
    </cfRule>
  </conditionalFormatting>
  <conditionalFormatting sqref="G75">
    <cfRule type="cellIs" dxfId="51" priority="53" stopIfTrue="1" operator="equal">
      <formula>$G74</formula>
    </cfRule>
  </conditionalFormatting>
  <conditionalFormatting sqref="A75:F75">
    <cfRule type="cellIs" dxfId="50" priority="54" stopIfTrue="1" operator="equal">
      <formula>0</formula>
    </cfRule>
  </conditionalFormatting>
  <conditionalFormatting sqref="G76">
    <cfRule type="cellIs" dxfId="49" priority="51" stopIfTrue="1" operator="equal">
      <formula>$G75</formula>
    </cfRule>
  </conditionalFormatting>
  <conditionalFormatting sqref="A76:F76">
    <cfRule type="cellIs" dxfId="48" priority="52" stopIfTrue="1" operator="equal">
      <formula>0</formula>
    </cfRule>
  </conditionalFormatting>
  <conditionalFormatting sqref="G77">
    <cfRule type="cellIs" dxfId="47" priority="49" stopIfTrue="1" operator="equal">
      <formula>$G76</formula>
    </cfRule>
  </conditionalFormatting>
  <conditionalFormatting sqref="A77:F77">
    <cfRule type="cellIs" dxfId="46" priority="50" stopIfTrue="1" operator="equal">
      <formula>0</formula>
    </cfRule>
  </conditionalFormatting>
  <conditionalFormatting sqref="G78">
    <cfRule type="cellIs" dxfId="45" priority="47" stopIfTrue="1" operator="equal">
      <formula>$G77</formula>
    </cfRule>
  </conditionalFormatting>
  <conditionalFormatting sqref="A78:F78">
    <cfRule type="cellIs" dxfId="44" priority="48" stopIfTrue="1" operator="equal">
      <formula>0</formula>
    </cfRule>
  </conditionalFormatting>
  <conditionalFormatting sqref="G79">
    <cfRule type="cellIs" dxfId="43" priority="45" stopIfTrue="1" operator="equal">
      <formula>$G78</formula>
    </cfRule>
  </conditionalFormatting>
  <conditionalFormatting sqref="A79:F79">
    <cfRule type="cellIs" dxfId="42" priority="46" stopIfTrue="1" operator="equal">
      <formula>0</formula>
    </cfRule>
  </conditionalFormatting>
  <conditionalFormatting sqref="G80">
    <cfRule type="cellIs" dxfId="41" priority="43" stopIfTrue="1" operator="equal">
      <formula>$G79</formula>
    </cfRule>
  </conditionalFormatting>
  <conditionalFormatting sqref="A80:F80">
    <cfRule type="cellIs" dxfId="40" priority="44" stopIfTrue="1" operator="equal">
      <formula>0</formula>
    </cfRule>
  </conditionalFormatting>
  <conditionalFormatting sqref="G81">
    <cfRule type="cellIs" dxfId="39" priority="41" stopIfTrue="1" operator="equal">
      <formula>$G80</formula>
    </cfRule>
  </conditionalFormatting>
  <conditionalFormatting sqref="A81:F81">
    <cfRule type="cellIs" dxfId="38" priority="42" stopIfTrue="1" operator="equal">
      <formula>0</formula>
    </cfRule>
  </conditionalFormatting>
  <conditionalFormatting sqref="G82">
    <cfRule type="cellIs" dxfId="37" priority="39" stopIfTrue="1" operator="equal">
      <formula>$G81</formula>
    </cfRule>
  </conditionalFormatting>
  <conditionalFormatting sqref="A82:F82">
    <cfRule type="cellIs" dxfId="36" priority="40" stopIfTrue="1" operator="equal">
      <formula>0</formula>
    </cfRule>
  </conditionalFormatting>
  <conditionalFormatting sqref="G83">
    <cfRule type="cellIs" dxfId="35" priority="37" stopIfTrue="1" operator="equal">
      <formula>$G82</formula>
    </cfRule>
  </conditionalFormatting>
  <conditionalFormatting sqref="A83:F83">
    <cfRule type="cellIs" dxfId="34" priority="38" stopIfTrue="1" operator="equal">
      <formula>0</formula>
    </cfRule>
  </conditionalFormatting>
  <conditionalFormatting sqref="G84">
    <cfRule type="cellIs" dxfId="33" priority="35" stopIfTrue="1" operator="equal">
      <formula>$G83</formula>
    </cfRule>
  </conditionalFormatting>
  <conditionalFormatting sqref="A84:F84">
    <cfRule type="cellIs" dxfId="32" priority="36" stopIfTrue="1" operator="equal">
      <formula>0</formula>
    </cfRule>
  </conditionalFormatting>
  <conditionalFormatting sqref="G85">
    <cfRule type="cellIs" dxfId="31" priority="33" stopIfTrue="1" operator="equal">
      <formula>$G84</formula>
    </cfRule>
  </conditionalFormatting>
  <conditionalFormatting sqref="A85:F85">
    <cfRule type="cellIs" dxfId="30" priority="34" stopIfTrue="1" operator="equal">
      <formula>0</formula>
    </cfRule>
  </conditionalFormatting>
  <conditionalFormatting sqref="G86">
    <cfRule type="cellIs" dxfId="29" priority="31" stopIfTrue="1" operator="equal">
      <formula>$G85</formula>
    </cfRule>
  </conditionalFormatting>
  <conditionalFormatting sqref="A86:F86">
    <cfRule type="cellIs" dxfId="28" priority="32" stopIfTrue="1" operator="equal">
      <formula>0</formula>
    </cfRule>
  </conditionalFormatting>
  <conditionalFormatting sqref="G87">
    <cfRule type="cellIs" dxfId="27" priority="29" stopIfTrue="1" operator="equal">
      <formula>$G86</formula>
    </cfRule>
  </conditionalFormatting>
  <conditionalFormatting sqref="A87:F87">
    <cfRule type="cellIs" dxfId="26" priority="30" stopIfTrue="1" operator="equal">
      <formula>0</formula>
    </cfRule>
  </conditionalFormatting>
  <conditionalFormatting sqref="G88">
    <cfRule type="cellIs" dxfId="25" priority="27" stopIfTrue="1" operator="equal">
      <formula>$G87</formula>
    </cfRule>
  </conditionalFormatting>
  <conditionalFormatting sqref="A88:F88">
    <cfRule type="cellIs" dxfId="24" priority="28" stopIfTrue="1" operator="equal">
      <formula>0</formula>
    </cfRule>
  </conditionalFormatting>
  <conditionalFormatting sqref="G89">
    <cfRule type="cellIs" dxfId="23" priority="25" stopIfTrue="1" operator="equal">
      <formula>$G88</formula>
    </cfRule>
  </conditionalFormatting>
  <conditionalFormatting sqref="A89:F89">
    <cfRule type="cellIs" dxfId="22" priority="26" stopIfTrue="1" operator="equal">
      <formula>0</formula>
    </cfRule>
  </conditionalFormatting>
  <conditionalFormatting sqref="G90">
    <cfRule type="cellIs" dxfId="21" priority="23" stopIfTrue="1" operator="equal">
      <formula>$G89</formula>
    </cfRule>
  </conditionalFormatting>
  <conditionalFormatting sqref="A90:F90">
    <cfRule type="cellIs" dxfId="20" priority="24" stopIfTrue="1" operator="equal">
      <formula>0</formula>
    </cfRule>
  </conditionalFormatting>
  <conditionalFormatting sqref="G91">
    <cfRule type="cellIs" dxfId="19" priority="21" stopIfTrue="1" operator="equal">
      <formula>$G90</formula>
    </cfRule>
  </conditionalFormatting>
  <conditionalFormatting sqref="A91:F91">
    <cfRule type="cellIs" dxfId="18" priority="22" stopIfTrue="1" operator="equal">
      <formula>0</formula>
    </cfRule>
  </conditionalFormatting>
  <conditionalFormatting sqref="G92">
    <cfRule type="cellIs" dxfId="17" priority="19" stopIfTrue="1" operator="equal">
      <formula>$G91</formula>
    </cfRule>
  </conditionalFormatting>
  <conditionalFormatting sqref="A92:F92">
    <cfRule type="cellIs" dxfId="16" priority="20" stopIfTrue="1" operator="equal">
      <formula>0</formula>
    </cfRule>
  </conditionalFormatting>
  <conditionalFormatting sqref="G93">
    <cfRule type="cellIs" dxfId="15" priority="17" stopIfTrue="1" operator="equal">
      <formula>$G92</formula>
    </cfRule>
  </conditionalFormatting>
  <conditionalFormatting sqref="A93:F93">
    <cfRule type="cellIs" dxfId="14" priority="18" stopIfTrue="1" operator="equal">
      <formula>0</formula>
    </cfRule>
  </conditionalFormatting>
  <conditionalFormatting sqref="G94">
    <cfRule type="cellIs" dxfId="13" priority="15" stopIfTrue="1" operator="equal">
      <formula>$G93</formula>
    </cfRule>
  </conditionalFormatting>
  <conditionalFormatting sqref="A94:F94">
    <cfRule type="cellIs" dxfId="12" priority="16" stopIfTrue="1" operator="equal">
      <formula>0</formula>
    </cfRule>
  </conditionalFormatting>
  <conditionalFormatting sqref="G95">
    <cfRule type="cellIs" dxfId="11" priority="13" stopIfTrue="1" operator="equal">
      <formula>$G94</formula>
    </cfRule>
  </conditionalFormatting>
  <conditionalFormatting sqref="A95:F95">
    <cfRule type="cellIs" dxfId="10" priority="14" stopIfTrue="1" operator="equal">
      <formula>0</formula>
    </cfRule>
  </conditionalFormatting>
  <conditionalFormatting sqref="G96">
    <cfRule type="cellIs" dxfId="9" priority="11" stopIfTrue="1" operator="equal">
      <formula>$G95</formula>
    </cfRule>
  </conditionalFormatting>
  <conditionalFormatting sqref="A96:F96">
    <cfRule type="cellIs" dxfId="8" priority="12" stopIfTrue="1" operator="equal">
      <formula>0</formula>
    </cfRule>
  </conditionalFormatting>
  <conditionalFormatting sqref="G97">
    <cfRule type="cellIs" dxfId="7" priority="9" stopIfTrue="1" operator="equal">
      <formula>$G96</formula>
    </cfRule>
  </conditionalFormatting>
  <conditionalFormatting sqref="A97:F97">
    <cfRule type="cellIs" dxfId="6" priority="10" stopIfTrue="1" operator="equal">
      <formula>0</formula>
    </cfRule>
  </conditionalFormatting>
  <conditionalFormatting sqref="G98">
    <cfRule type="cellIs" dxfId="5" priority="7" stopIfTrue="1" operator="equal">
      <formula>$G97</formula>
    </cfRule>
  </conditionalFormatting>
  <conditionalFormatting sqref="A98:F98">
    <cfRule type="cellIs" dxfId="4" priority="8" stopIfTrue="1" operator="equal">
      <formula>0</formula>
    </cfRule>
  </conditionalFormatting>
  <conditionalFormatting sqref="G99">
    <cfRule type="cellIs" dxfId="3" priority="5" stopIfTrue="1" operator="equal">
      <formula>$G98</formula>
    </cfRule>
  </conditionalFormatting>
  <conditionalFormatting sqref="A99:F99">
    <cfRule type="cellIs" dxfId="2" priority="6" stopIfTrue="1" operator="equal">
      <formula>0</formula>
    </cfRule>
  </conditionalFormatting>
  <conditionalFormatting sqref="G100">
    <cfRule type="cellIs" dxfId="1" priority="3" stopIfTrue="1" operator="equal">
      <formula>$G99</formula>
    </cfRule>
  </conditionalFormatting>
  <conditionalFormatting sqref="A100:F100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6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КПК0611021</vt:lpstr>
      <vt:lpstr>КПК0611021!Область_печати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2022-06-08T07:36:39Z</cp:lastPrinted>
  <dcterms:created xsi:type="dcterms:W3CDTF">2016-08-15T09:54:21Z</dcterms:created>
  <dcterms:modified xsi:type="dcterms:W3CDTF">2022-07-14T09:35:12Z</dcterms:modified>
</cp:coreProperties>
</file>