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5570" windowHeight="11640"/>
  </bookViews>
  <sheets>
    <sheet name="КПК0611200" sheetId="6" r:id="rId1"/>
  </sheets>
  <definedNames>
    <definedName name="_xlnm.Print_Area" localSheetId="0">КПК0611200!$A$1:$BM$100</definedName>
  </definedNames>
  <calcPr calcId="144525"/>
</workbook>
</file>

<file path=xl/calcChain.xml><?xml version="1.0" encoding="utf-8"?>
<calcChain xmlns="http://schemas.openxmlformats.org/spreadsheetml/2006/main">
  <c r="AK51" i="6" l="1"/>
  <c r="AK49" i="6"/>
  <c r="AC51" i="6"/>
  <c r="AC49" i="6"/>
  <c r="AO68" i="6" l="1"/>
  <c r="BE75" i="6" l="1"/>
  <c r="BE76" i="6"/>
  <c r="BE77" i="6"/>
  <c r="BE78" i="6"/>
  <c r="BE79" i="6"/>
  <c r="BE80" i="6"/>
  <c r="BE73" i="6" l="1"/>
  <c r="BE68" i="6" l="1"/>
  <c r="BE85" i="6" l="1"/>
  <c r="BE86" i="6"/>
  <c r="BE70" i="6" l="1"/>
  <c r="AS50" i="6"/>
  <c r="AS51" i="6"/>
  <c r="AS49" i="6"/>
  <c r="AC52" i="6"/>
  <c r="AK52" i="6"/>
  <c r="AS22" i="6" l="1"/>
  <c r="AO82" i="6"/>
  <c r="I23" i="6"/>
  <c r="U22" i="6" s="1"/>
  <c r="AW71" i="6"/>
  <c r="AW82" i="6" s="1"/>
  <c r="AS52" i="6"/>
  <c r="AW83" i="6" l="1"/>
  <c r="BE83" i="6" s="1"/>
  <c r="BE82" i="6"/>
  <c r="BE71" i="6"/>
  <c r="AB61" i="6"/>
  <c r="BE87" i="6" l="1"/>
  <c r="BE74" i="6"/>
  <c r="BE72" i="6"/>
  <c r="BE69" i="6"/>
  <c r="BE67" i="6"/>
</calcChain>
</file>

<file path=xl/sharedStrings.xml><?xml version="1.0" encoding="utf-8"?>
<sst xmlns="http://schemas.openxmlformats.org/spreadsheetml/2006/main" count="181" uniqueCount="128">
  <si>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</si>
  <si>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</si>
  <si>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</si>
  <si>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</si>
  <si>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</si>
  <si>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</si>
  <si>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</si>
  <si>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</si>
  <si>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</si>
  <si>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</si>
  <si>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</si>
  <si>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</si>
  <si>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</si>
  <si>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</si>
  <si>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</si>
  <si>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</si>
  <si>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</si>
  <si>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</si>
  <si>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</si>
  <si>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</si>
  <si>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</si>
  <si>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</si>
  <si>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</si>
  <si>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</si>
  <si>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</si>
  <si>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</si>
  <si>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</si>
  <si>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</si>
  <si>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</si>
  <si>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</si>
  <si>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</si>
  <si>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</si>
  <si>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</si>
  <si>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</si>
  <si>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</si>
  <si>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</si>
  <si>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</si>
  <si>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</si>
  <si>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</si>
  <si>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</si>
  <si>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</si>
  <si>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</si>
  <si>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</si>
  <si>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</si>
  <si>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</si>
  <si>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</si>
  <si>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</si>
  <si>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</si>
  <si>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</si>
  <si>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</si>
  <si>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</si>
  <si>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</si>
  <si>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</si>
  <si>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</si>
  <si>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</si>
  <si>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</si>
  <si>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</si>
  <si>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</si>
  <si>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</si>
  <si>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</si>
  <si>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</si>
  <si>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</si>
  <si>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</si>
  <si>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</si>
  <si>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</si>
  <si>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</si>
  <si>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</si>
  <si>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</si>
  <si>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</si>
  <si>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</si>
  <si>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</si>
  <si>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</si>
  <si>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</si>
  <si>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</si>
  <si>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</si>
  <si>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</si>
  <si>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</si>
  <si>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</si>
  <si>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0610000</t>
  </si>
  <si>
    <t>мережа</t>
  </si>
  <si>
    <t>осіб</t>
  </si>
  <si>
    <t>днів</t>
  </si>
  <si>
    <t>навчальний план</t>
  </si>
  <si>
    <t>Начальник Управління освіти Ніжинської міської ради Чернігівської обл.</t>
  </si>
  <si>
    <t>Валентина ГРАДОБИК</t>
  </si>
  <si>
    <t>списки</t>
  </si>
  <si>
    <t>Надання освіти  за рахунок субвенції з державного бюджету місцевим бюджетам на надання державної підтримки особам з особливими освітніми потребами</t>
  </si>
  <si>
    <t>обсяг видатків на придбання обладнання та предметів довгострокового користування</t>
  </si>
  <si>
    <t>кількість необхідного обладнання та предметів довгострокового користування</t>
  </si>
  <si>
    <t>середні витрати на закупівлю обладнання та предметів довгострокового користування</t>
  </si>
  <si>
    <t>відс.</t>
  </si>
  <si>
    <t>рівень виконання закупівлі обладнання та предметів довгострокового користування</t>
  </si>
  <si>
    <t>0611200</t>
  </si>
  <si>
    <t>кількість класів, груп, в яких навчаються діти з особливими освітніми потребами :в т.ч.:</t>
  </si>
  <si>
    <t xml:space="preserve"> в закладах дошкільної освіти</t>
  </si>
  <si>
    <t>в закладах загальної середньої освіти</t>
  </si>
  <si>
    <t>кількість дітей з особливими освітніми потребами в т.ч.:</t>
  </si>
  <si>
    <t>розрахунок (обсяги фінансування /кількість учнів, дітей з ООП )</t>
  </si>
  <si>
    <t>потреба</t>
  </si>
  <si>
    <t>розрахунок (обсяги фінансування /кількість обладнання )</t>
  </si>
  <si>
    <t>розрахунок (касові видатки на звітний період/плановий обсяг видатків*100)</t>
  </si>
  <si>
    <t>8</t>
  </si>
  <si>
    <t>кількість днів відвідування учнів в закладах загальної середньої освіти</t>
  </si>
  <si>
    <t>кількість днів відвідування дітей в закладах дошкільної освіти</t>
  </si>
  <si>
    <t>середні витрати на одного учня, дитини з ООП</t>
  </si>
  <si>
    <t>7</t>
  </si>
  <si>
    <r>
      <t>Створення умов для повноцінного і відповідального здобуття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освіти хлопчикам та дівчаткам  з особливими освітніми потребами </t>
    </r>
  </si>
  <si>
    <t>Забезпечити відповідне надання державної підтримки хлопчикам та дівчаткам з особливими освітніми потребами .</t>
  </si>
  <si>
    <t xml:space="preserve">Забезпечити права хлопчикам та дівчаткам з особливими освітніми потребами на здобуття  освіти </t>
  </si>
  <si>
    <t>Забезпечити права хлопчикам та дівчаткам  з особливими освітніми потребами на здобуття загальної середньої освіти</t>
  </si>
  <si>
    <t>Забезпечити права хлопчикам та дівчаткам з особливими освітніми потребами на здобуття  загальної середньої освіти по Ніжинській гімназії №2</t>
  </si>
  <si>
    <t>Забезпечити права хлопчикам та дівчаткам з особливими освітніми потребами на здобуття дошкільної освіти</t>
  </si>
  <si>
    <t xml:space="preserve"> в закладах загальної середньої освіти, з них:</t>
  </si>
  <si>
    <t>хлопчиків</t>
  </si>
  <si>
    <t>дівчаток</t>
  </si>
  <si>
    <t xml:space="preserve"> дівчаток</t>
  </si>
  <si>
    <t xml:space="preserve"> хлопчиків</t>
  </si>
  <si>
    <t>2</t>
  </si>
  <si>
    <t>3</t>
  </si>
  <si>
    <t>6</t>
  </si>
  <si>
    <t>9</t>
  </si>
  <si>
    <t>10</t>
  </si>
  <si>
    <t>11</t>
  </si>
  <si>
    <t>15</t>
  </si>
  <si>
    <t>16</t>
  </si>
  <si>
    <t>додаток 6 рішення сесії</t>
  </si>
  <si>
    <t>бюджетної програми місцевого бюджету на 2022  рік</t>
  </si>
  <si>
    <r>
      <t xml:space="preserve">Конституція України, Бюджетний кодекс України, Закон України "Про держаний бюджет на 2022 рік", "Про освіту", "Про дошкільну освіту", Постанова КМУ №88 від 14.02.2017р.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потребами", Рішення Ніжинської міської ради VIII скликання від 21.12.2021р. №7-18/2021, </t>
    </r>
    <r>
      <rPr>
        <b/>
        <sz val="12"/>
        <color rgb="FFFF0000"/>
        <rFont val="Times New Roman"/>
        <family val="1"/>
        <charset val="204"/>
      </rPr>
      <t>Розпорядження міського голови від 18.05.2022 р. №106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</si>
</sst>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4" fontId="2" fillId="2" borderId="0" xfId="0" applyNumberFormat="1" applyFont="1" applyFill="1" applyBorder="1" applyAlignment="1">
      <alignment horizontal="center" vertical="center" wrapText="1"/>
    </xf>
    <xf numFmtId="0" fontId="18" fillId="3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4" fontId="21" fillId="3" borderId="4" xfId="0" applyNumberFormat="1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" fontId="20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14" fontId="18" fillId="3" borderId="4" xfId="0" applyNumberFormat="1" applyFont="1" applyFill="1" applyBorder="1" applyAlignment="1">
      <alignment horizontal="left" vertical="top" wrapText="1"/>
    </xf>
    <xf numFmtId="0" fontId="19" fillId="3" borderId="4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13" fillId="0" borderId="4" xfId="0" quotePrefix="1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/>
    <xf numFmtId="0" fontId="0" fillId="0" borderId="10" xfId="0" applyFont="1" applyFill="1" applyBorder="1" applyAlignment="1"/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zoomScale="71" zoomScaleNormal="70" zoomScaleSheetLayoutView="71" workbookViewId="0">
      <selection activeCell="AF115" sqref="AF11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4" width="2.85546875" style="1" customWidth="1"/>
    <col min="65" max="65" width="5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0" t="s">
        <v>34</v>
      </c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</row>
    <row r="2" spans="1:77" ht="15.95" customHeight="1" x14ac:dyDescent="0.2">
      <c r="AO2" s="118" t="s">
        <v>0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1:77" ht="15" customHeight="1" x14ac:dyDescent="0.2">
      <c r="AO3" s="102" t="s">
        <v>71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32.1" customHeight="1" x14ac:dyDescent="0.2">
      <c r="AO4" s="141" t="s">
        <v>72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42" t="s">
        <v>19</v>
      </c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77" ht="7.5" customHeight="1" x14ac:dyDescent="0.2"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</row>
    <row r="7" spans="1:77" ht="13.15" customHeight="1" x14ac:dyDescent="0.2">
      <c r="AO7" s="147">
        <v>44705</v>
      </c>
      <c r="AP7" s="148"/>
      <c r="AQ7" s="148"/>
      <c r="AR7" s="148"/>
      <c r="AS7" s="148"/>
      <c r="AT7" s="148"/>
      <c r="AU7" s="148"/>
      <c r="AV7" s="43" t="s">
        <v>62</v>
      </c>
      <c r="AW7" s="149">
        <v>74</v>
      </c>
      <c r="AX7" s="148"/>
      <c r="AY7" s="148"/>
      <c r="AZ7" s="148"/>
      <c r="BA7" s="148"/>
      <c r="BB7" s="148"/>
      <c r="BC7" s="148"/>
      <c r="BD7" s="148"/>
      <c r="BE7" s="148"/>
      <c r="BF7" s="148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50" t="s">
        <v>20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</row>
    <row r="11" spans="1:77" ht="15.75" customHeight="1" x14ac:dyDescent="0.2">
      <c r="A11" s="151" t="s">
        <v>126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52</v>
      </c>
      <c r="B13" s="131" t="s">
        <v>70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6"/>
      <c r="N13" s="146" t="s">
        <v>72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7"/>
      <c r="AU13" s="131" t="s">
        <v>76</v>
      </c>
      <c r="AV13" s="132"/>
      <c r="AW13" s="132"/>
      <c r="AX13" s="132"/>
      <c r="AY13" s="132"/>
      <c r="AZ13" s="132"/>
      <c r="BA13" s="132"/>
      <c r="BB13" s="13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144" t="s">
        <v>55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9"/>
      <c r="N14" s="145" t="s">
        <v>61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9"/>
      <c r="AU14" s="144" t="s">
        <v>54</v>
      </c>
      <c r="AV14" s="144"/>
      <c r="AW14" s="144"/>
      <c r="AX14" s="144"/>
      <c r="AY14" s="144"/>
      <c r="AZ14" s="144"/>
      <c r="BA14" s="144"/>
      <c r="BB14" s="144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3.9" customHeight="1" x14ac:dyDescent="0.2">
      <c r="A16" s="11" t="s">
        <v>4</v>
      </c>
      <c r="B16" s="131" t="s">
        <v>78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6"/>
      <c r="N16" s="146" t="s">
        <v>72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7"/>
      <c r="AU16" s="131" t="s">
        <v>76</v>
      </c>
      <c r="AV16" s="132"/>
      <c r="AW16" s="132"/>
      <c r="AX16" s="132"/>
      <c r="AY16" s="132"/>
      <c r="AZ16" s="132"/>
      <c r="BA16" s="132"/>
      <c r="BB16" s="13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">
      <c r="A17" s="15"/>
      <c r="B17" s="144" t="s">
        <v>55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9"/>
      <c r="N17" s="145" t="s">
        <v>60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9"/>
      <c r="AU17" s="144" t="s">
        <v>54</v>
      </c>
      <c r="AV17" s="144"/>
      <c r="AW17" s="144"/>
      <c r="AX17" s="144"/>
      <c r="AY17" s="144"/>
      <c r="AZ17" s="144"/>
      <c r="BA17" s="144"/>
      <c r="BB17" s="144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"/>
    <row r="19" spans="1:79" s="8" customFormat="1" ht="45.6" customHeight="1" x14ac:dyDescent="0.2">
      <c r="A19" s="5" t="s">
        <v>53</v>
      </c>
      <c r="B19" s="154" t="s">
        <v>92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N19" s="131">
        <v>1200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2"/>
      <c r="AA19" s="131">
        <v>990</v>
      </c>
      <c r="AB19" s="132"/>
      <c r="AC19" s="132"/>
      <c r="AD19" s="132"/>
      <c r="AE19" s="132"/>
      <c r="AF19" s="132"/>
      <c r="AG19" s="132"/>
      <c r="AH19" s="132"/>
      <c r="AI19" s="132"/>
      <c r="AJ19" s="12"/>
      <c r="AK19" s="133" t="s">
        <v>86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2"/>
      <c r="BE19" s="131" t="s">
        <v>77</v>
      </c>
      <c r="BF19" s="132"/>
      <c r="BG19" s="132"/>
      <c r="BH19" s="132"/>
      <c r="BI19" s="132"/>
      <c r="BJ19" s="132"/>
      <c r="BK19" s="132"/>
      <c r="BL19" s="13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">
      <c r="B20" s="144" t="s">
        <v>55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N20" s="144" t="s">
        <v>56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6"/>
      <c r="AA20" s="152" t="s">
        <v>57</v>
      </c>
      <c r="AB20" s="152"/>
      <c r="AC20" s="152"/>
      <c r="AD20" s="152"/>
      <c r="AE20" s="152"/>
      <c r="AF20" s="152"/>
      <c r="AG20" s="152"/>
      <c r="AH20" s="152"/>
      <c r="AI20" s="152"/>
      <c r="AJ20" s="16"/>
      <c r="AK20" s="153" t="s">
        <v>58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6"/>
      <c r="BE20" s="144" t="s">
        <v>59</v>
      </c>
      <c r="BF20" s="144"/>
      <c r="BG20" s="144"/>
      <c r="BH20" s="144"/>
      <c r="BI20" s="144"/>
      <c r="BJ20" s="144"/>
      <c r="BK20" s="144"/>
      <c r="BL20" s="144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136" t="s">
        <v>49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7">
        <f>AS22+I23</f>
        <v>444040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8" t="s">
        <v>50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9">
        <f>AC52</f>
        <v>331740</v>
      </c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09" t="s">
        <v>22</v>
      </c>
      <c r="BE22" s="109"/>
      <c r="BF22" s="109"/>
      <c r="BG22" s="109"/>
      <c r="BH22" s="109"/>
      <c r="BI22" s="109"/>
      <c r="BJ22" s="109"/>
      <c r="BK22" s="109"/>
      <c r="BL22" s="109"/>
    </row>
    <row r="23" spans="1:79" ht="24.95" customHeight="1" x14ac:dyDescent="0.2">
      <c r="A23" s="109" t="s">
        <v>21</v>
      </c>
      <c r="B23" s="109"/>
      <c r="C23" s="109"/>
      <c r="D23" s="109"/>
      <c r="E23" s="109"/>
      <c r="F23" s="109"/>
      <c r="G23" s="109"/>
      <c r="H23" s="109"/>
      <c r="I23" s="137">
        <f>AK52</f>
        <v>112300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09" t="s">
        <v>23</v>
      </c>
      <c r="U23" s="109"/>
      <c r="V23" s="109"/>
      <c r="W23" s="109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118" t="s">
        <v>36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</row>
    <row r="26" spans="1:79" ht="48" customHeight="1" x14ac:dyDescent="0.2">
      <c r="A26" s="134" t="s">
        <v>127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79" ht="11.45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6" customHeight="1" x14ac:dyDescent="0.2">
      <c r="A28" s="109" t="s">
        <v>35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79" ht="27.75" customHeight="1" x14ac:dyDescent="0.2">
      <c r="A29" s="126" t="s">
        <v>27</v>
      </c>
      <c r="B29" s="126"/>
      <c r="C29" s="126"/>
      <c r="D29" s="126"/>
      <c r="E29" s="126"/>
      <c r="F29" s="126"/>
      <c r="G29" s="127" t="s">
        <v>39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9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127">
        <v>2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9"/>
    </row>
    <row r="31" spans="1:79" ht="10.5" hidden="1" customHeight="1" x14ac:dyDescent="0.2">
      <c r="A31" s="45" t="s">
        <v>32</v>
      </c>
      <c r="B31" s="45"/>
      <c r="C31" s="45"/>
      <c r="D31" s="45"/>
      <c r="E31" s="45"/>
      <c r="F31" s="45"/>
      <c r="G31" s="96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3.15" customHeight="1" x14ac:dyDescent="0.2">
      <c r="A32" s="45">
        <v>1</v>
      </c>
      <c r="B32" s="45"/>
      <c r="C32" s="45"/>
      <c r="D32" s="45"/>
      <c r="E32" s="45"/>
      <c r="F32" s="45"/>
      <c r="G32" s="113" t="s">
        <v>106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CA32" s="1" t="s">
        <v>47</v>
      </c>
    </row>
    <row r="33" spans="1:79" ht="12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79" ht="15.95" customHeight="1" x14ac:dyDescent="0.2">
      <c r="A34" s="109" t="s">
        <v>37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</row>
    <row r="35" spans="1:79" ht="15.95" customHeight="1" x14ac:dyDescent="0.2">
      <c r="A35" s="130" t="s">
        <v>107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15.75" customHeight="1" x14ac:dyDescent="0.2">
      <c r="A37" s="109" t="s">
        <v>38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</row>
    <row r="38" spans="1:79" ht="27.75" customHeight="1" x14ac:dyDescent="0.2">
      <c r="A38" s="126" t="s">
        <v>27</v>
      </c>
      <c r="B38" s="126"/>
      <c r="C38" s="126"/>
      <c r="D38" s="126"/>
      <c r="E38" s="126"/>
      <c r="F38" s="126"/>
      <c r="G38" s="127" t="s">
        <v>24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9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127">
        <v>2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9"/>
    </row>
    <row r="40" spans="1:79" ht="10.5" hidden="1" customHeight="1" x14ac:dyDescent="0.2">
      <c r="A40" s="45" t="s">
        <v>6</v>
      </c>
      <c r="B40" s="45"/>
      <c r="C40" s="45"/>
      <c r="D40" s="45"/>
      <c r="E40" s="45"/>
      <c r="F40" s="45"/>
      <c r="G40" s="96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15" customHeight="1" x14ac:dyDescent="0.2">
      <c r="A41" s="45">
        <v>1</v>
      </c>
      <c r="B41" s="45"/>
      <c r="C41" s="45"/>
      <c r="D41" s="45"/>
      <c r="E41" s="45"/>
      <c r="F41" s="45"/>
      <c r="G41" s="113" t="s">
        <v>108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CA41" s="1" t="s">
        <v>12</v>
      </c>
    </row>
    <row r="42" spans="1:79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79" ht="15.75" customHeight="1" x14ac:dyDescent="0.2">
      <c r="A43" s="109" t="s">
        <v>40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79" ht="15" customHeight="1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30"/>
      <c r="BB44" s="30"/>
      <c r="BC44" s="30"/>
      <c r="BD44" s="30"/>
      <c r="BE44" s="30"/>
      <c r="BF44" s="30"/>
      <c r="BG44" s="30"/>
      <c r="BH44" s="30"/>
      <c r="BI44" s="31"/>
      <c r="BJ44" s="31"/>
      <c r="BK44" s="31"/>
      <c r="BL44" s="31"/>
    </row>
    <row r="45" spans="1:79" ht="15.95" customHeight="1" x14ac:dyDescent="0.2">
      <c r="A45" s="74" t="s">
        <v>27</v>
      </c>
      <c r="B45" s="74"/>
      <c r="C45" s="74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4" t="s">
        <v>28</v>
      </c>
      <c r="AD45" s="74"/>
      <c r="AE45" s="74"/>
      <c r="AF45" s="74"/>
      <c r="AG45" s="74"/>
      <c r="AH45" s="74"/>
      <c r="AI45" s="74"/>
      <c r="AJ45" s="74"/>
      <c r="AK45" s="74" t="s">
        <v>29</v>
      </c>
      <c r="AL45" s="74"/>
      <c r="AM45" s="74"/>
      <c r="AN45" s="74"/>
      <c r="AO45" s="74"/>
      <c r="AP45" s="74"/>
      <c r="AQ45" s="74"/>
      <c r="AR45" s="74"/>
      <c r="AS45" s="74" t="s">
        <v>26</v>
      </c>
      <c r="AT45" s="74"/>
      <c r="AU45" s="74"/>
      <c r="AV45" s="74"/>
      <c r="AW45" s="74"/>
      <c r="AX45" s="74"/>
      <c r="AY45" s="74"/>
      <c r="AZ45" s="74"/>
      <c r="BA45" s="32"/>
      <c r="BB45" s="32"/>
      <c r="BC45" s="32"/>
      <c r="BD45" s="32"/>
      <c r="BE45" s="32"/>
      <c r="BF45" s="32"/>
      <c r="BG45" s="32"/>
      <c r="BH45" s="32"/>
    </row>
    <row r="46" spans="1:79" ht="29.1" customHeight="1" x14ac:dyDescent="0.2">
      <c r="A46" s="74"/>
      <c r="B46" s="74"/>
      <c r="C46" s="74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32"/>
      <c r="BB46" s="32"/>
      <c r="BC46" s="32"/>
      <c r="BD46" s="32"/>
      <c r="BE46" s="32"/>
      <c r="BF46" s="32"/>
      <c r="BG46" s="32"/>
      <c r="BH46" s="32"/>
    </row>
    <row r="47" spans="1:79" ht="15.75" x14ac:dyDescent="0.2">
      <c r="A47" s="74">
        <v>1</v>
      </c>
      <c r="B47" s="74"/>
      <c r="C47" s="74"/>
      <c r="D47" s="106">
        <v>2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32"/>
      <c r="BB47" s="32"/>
      <c r="BC47" s="32"/>
      <c r="BD47" s="32"/>
      <c r="BE47" s="32"/>
      <c r="BF47" s="32"/>
      <c r="BG47" s="32"/>
      <c r="BH47" s="32"/>
    </row>
    <row r="48" spans="1:79" s="35" customFormat="1" ht="12.75" hidden="1" customHeight="1" x14ac:dyDescent="0.2">
      <c r="A48" s="45" t="s">
        <v>6</v>
      </c>
      <c r="B48" s="45"/>
      <c r="C48" s="45"/>
      <c r="D48" s="112" t="s">
        <v>7</v>
      </c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5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49" t="s">
        <v>10</v>
      </c>
      <c r="AT48" s="91"/>
      <c r="AU48" s="91"/>
      <c r="AV48" s="91"/>
      <c r="AW48" s="91"/>
      <c r="AX48" s="91"/>
      <c r="AY48" s="91"/>
      <c r="AZ48" s="91"/>
      <c r="BA48" s="33"/>
      <c r="BB48" s="34"/>
      <c r="BC48" s="34"/>
      <c r="BD48" s="34"/>
      <c r="BE48" s="34"/>
      <c r="BF48" s="34"/>
      <c r="BG48" s="34"/>
      <c r="BH48" s="34"/>
      <c r="CA48" s="35" t="s">
        <v>13</v>
      </c>
    </row>
    <row r="49" spans="1:79" ht="26.45" customHeight="1" x14ac:dyDescent="0.2">
      <c r="A49" s="45">
        <v>1</v>
      </c>
      <c r="B49" s="45"/>
      <c r="C49" s="45"/>
      <c r="D49" s="113" t="s">
        <v>109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50">
        <f>235520-25625</f>
        <v>209895</v>
      </c>
      <c r="AD49" s="50"/>
      <c r="AE49" s="50"/>
      <c r="AF49" s="50"/>
      <c r="AG49" s="50"/>
      <c r="AH49" s="50"/>
      <c r="AI49" s="50"/>
      <c r="AJ49" s="50"/>
      <c r="AK49" s="50">
        <f>79430-8664</f>
        <v>70766</v>
      </c>
      <c r="AL49" s="50"/>
      <c r="AM49" s="50"/>
      <c r="AN49" s="50"/>
      <c r="AO49" s="50"/>
      <c r="AP49" s="50"/>
      <c r="AQ49" s="50"/>
      <c r="AR49" s="50"/>
      <c r="AS49" s="44">
        <f>AC49+AK49</f>
        <v>280661</v>
      </c>
      <c r="AT49" s="44"/>
      <c r="AU49" s="44"/>
      <c r="AV49" s="44"/>
      <c r="AW49" s="44"/>
      <c r="AX49" s="44"/>
      <c r="AY49" s="44"/>
      <c r="AZ49" s="44"/>
      <c r="BA49" s="36"/>
      <c r="BB49" s="36"/>
      <c r="BC49" s="36"/>
      <c r="BD49" s="36"/>
      <c r="BE49" s="36"/>
      <c r="BF49" s="36"/>
      <c r="BG49" s="36"/>
      <c r="BH49" s="36"/>
      <c r="CA49" s="1" t="s">
        <v>14</v>
      </c>
    </row>
    <row r="50" spans="1:79" ht="26.45" customHeight="1" x14ac:dyDescent="0.2">
      <c r="A50" s="45">
        <v>2</v>
      </c>
      <c r="B50" s="45"/>
      <c r="C50" s="45"/>
      <c r="D50" s="113" t="s">
        <v>110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120">
        <v>20480</v>
      </c>
      <c r="AD50" s="62"/>
      <c r="AE50" s="62"/>
      <c r="AF50" s="62"/>
      <c r="AG50" s="62"/>
      <c r="AH50" s="62"/>
      <c r="AI50" s="62"/>
      <c r="AJ50" s="63"/>
      <c r="AK50" s="120">
        <v>7220</v>
      </c>
      <c r="AL50" s="62"/>
      <c r="AM50" s="62"/>
      <c r="AN50" s="62"/>
      <c r="AO50" s="62"/>
      <c r="AP50" s="62"/>
      <c r="AQ50" s="62"/>
      <c r="AR50" s="63"/>
      <c r="AS50" s="44">
        <f t="shared" ref="AS50:AS51" si="0">AC50+AK50</f>
        <v>27700</v>
      </c>
      <c r="AT50" s="44"/>
      <c r="AU50" s="44"/>
      <c r="AV50" s="44"/>
      <c r="AW50" s="44"/>
      <c r="AX50" s="44"/>
      <c r="AY50" s="44"/>
      <c r="AZ50" s="44"/>
      <c r="BA50" s="36"/>
      <c r="BB50" s="36"/>
      <c r="BC50" s="36"/>
      <c r="BD50" s="36"/>
      <c r="BE50" s="36"/>
      <c r="BF50" s="36"/>
      <c r="BG50" s="36"/>
      <c r="BH50" s="36"/>
    </row>
    <row r="51" spans="1:79" ht="26.45" customHeight="1" x14ac:dyDescent="0.2">
      <c r="A51" s="45">
        <v>3</v>
      </c>
      <c r="B51" s="45"/>
      <c r="C51" s="45"/>
      <c r="D51" s="113" t="s">
        <v>111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7"/>
      <c r="AC51" s="121">
        <f>112640-11275</f>
        <v>101365</v>
      </c>
      <c r="AD51" s="122"/>
      <c r="AE51" s="122"/>
      <c r="AF51" s="122"/>
      <c r="AG51" s="122"/>
      <c r="AH51" s="122"/>
      <c r="AI51" s="122"/>
      <c r="AJ51" s="123"/>
      <c r="AK51" s="121">
        <f>38130-3816</f>
        <v>34314</v>
      </c>
      <c r="AL51" s="122"/>
      <c r="AM51" s="122"/>
      <c r="AN51" s="122"/>
      <c r="AO51" s="122"/>
      <c r="AP51" s="122"/>
      <c r="AQ51" s="122"/>
      <c r="AR51" s="123"/>
      <c r="AS51" s="44">
        <f t="shared" si="0"/>
        <v>135679</v>
      </c>
      <c r="AT51" s="44"/>
      <c r="AU51" s="44"/>
      <c r="AV51" s="44"/>
      <c r="AW51" s="44"/>
      <c r="AX51" s="44"/>
      <c r="AY51" s="44"/>
      <c r="AZ51" s="44"/>
      <c r="BA51" s="36"/>
      <c r="BB51" s="36"/>
      <c r="BC51" s="36"/>
      <c r="BD51" s="36"/>
      <c r="BE51" s="36"/>
      <c r="BF51" s="36"/>
      <c r="BG51" s="36"/>
      <c r="BH51" s="36"/>
    </row>
    <row r="52" spans="1:79" s="35" customFormat="1" x14ac:dyDescent="0.2">
      <c r="A52" s="51"/>
      <c r="B52" s="51"/>
      <c r="C52" s="51"/>
      <c r="D52" s="81" t="s">
        <v>63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119">
        <f>AC49+AC50+AC51</f>
        <v>331740</v>
      </c>
      <c r="AD52" s="119"/>
      <c r="AE52" s="119"/>
      <c r="AF52" s="119"/>
      <c r="AG52" s="119"/>
      <c r="AH52" s="119"/>
      <c r="AI52" s="119"/>
      <c r="AJ52" s="119"/>
      <c r="AK52" s="119">
        <f t="shared" ref="AK52" si="1">AK49+AK50+AK51</f>
        <v>112300</v>
      </c>
      <c r="AL52" s="119"/>
      <c r="AM52" s="119"/>
      <c r="AN52" s="119"/>
      <c r="AO52" s="119"/>
      <c r="AP52" s="119"/>
      <c r="AQ52" s="119"/>
      <c r="AR52" s="119"/>
      <c r="AS52" s="56">
        <f t="shared" ref="AS52" si="2">AS49+AS50+AS51</f>
        <v>444040</v>
      </c>
      <c r="AT52" s="56"/>
      <c r="AU52" s="56"/>
      <c r="AV52" s="56"/>
      <c r="AW52" s="56"/>
      <c r="AX52" s="56"/>
      <c r="AY52" s="56"/>
      <c r="AZ52" s="56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118" t="s">
        <v>41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</row>
    <row r="55" spans="1:79" ht="15" customHeight="1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15.95" customHeight="1" x14ac:dyDescent="0.2">
      <c r="A56" s="74" t="s">
        <v>27</v>
      </c>
      <c r="B56" s="74"/>
      <c r="C56" s="74"/>
      <c r="D56" s="75" t="s">
        <v>33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4" t="s">
        <v>28</v>
      </c>
      <c r="AC56" s="74"/>
      <c r="AD56" s="74"/>
      <c r="AE56" s="74"/>
      <c r="AF56" s="74"/>
      <c r="AG56" s="74"/>
      <c r="AH56" s="74"/>
      <c r="AI56" s="74"/>
      <c r="AJ56" s="74" t="s">
        <v>29</v>
      </c>
      <c r="AK56" s="74"/>
      <c r="AL56" s="74"/>
      <c r="AM56" s="74"/>
      <c r="AN56" s="74"/>
      <c r="AO56" s="74"/>
      <c r="AP56" s="74"/>
      <c r="AQ56" s="74"/>
      <c r="AR56" s="74" t="s">
        <v>26</v>
      </c>
      <c r="AS56" s="74"/>
      <c r="AT56" s="74"/>
      <c r="AU56" s="74"/>
      <c r="AV56" s="74"/>
      <c r="AW56" s="74"/>
      <c r="AX56" s="74"/>
      <c r="AY56" s="74"/>
    </row>
    <row r="57" spans="1:79" ht="29.1" customHeight="1" x14ac:dyDescent="0.2">
      <c r="A57" s="74"/>
      <c r="B57" s="74"/>
      <c r="C57" s="74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79" ht="15.75" customHeight="1" x14ac:dyDescent="0.2">
      <c r="A58" s="74">
        <v>1</v>
      </c>
      <c r="B58" s="74"/>
      <c r="C58" s="74"/>
      <c r="D58" s="106">
        <v>2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8"/>
      <c r="AB58" s="74">
        <v>3</v>
      </c>
      <c r="AC58" s="74"/>
      <c r="AD58" s="74"/>
      <c r="AE58" s="74"/>
      <c r="AF58" s="74"/>
      <c r="AG58" s="74"/>
      <c r="AH58" s="74"/>
      <c r="AI58" s="74"/>
      <c r="AJ58" s="74">
        <v>4</v>
      </c>
      <c r="AK58" s="74"/>
      <c r="AL58" s="74"/>
      <c r="AM58" s="74"/>
      <c r="AN58" s="74"/>
      <c r="AO58" s="74"/>
      <c r="AP58" s="74"/>
      <c r="AQ58" s="74"/>
      <c r="AR58" s="74">
        <v>5</v>
      </c>
      <c r="AS58" s="74"/>
      <c r="AT58" s="74"/>
      <c r="AU58" s="74"/>
      <c r="AV58" s="74"/>
      <c r="AW58" s="74"/>
      <c r="AX58" s="74"/>
      <c r="AY58" s="74"/>
    </row>
    <row r="59" spans="1:79" ht="12.75" hidden="1" customHeight="1" x14ac:dyDescent="0.2">
      <c r="A59" s="45" t="s">
        <v>6</v>
      </c>
      <c r="B59" s="45"/>
      <c r="C59" s="45"/>
      <c r="D59" s="96" t="s">
        <v>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1" t="s">
        <v>8</v>
      </c>
      <c r="AC59" s="91"/>
      <c r="AD59" s="91"/>
      <c r="AE59" s="91"/>
      <c r="AF59" s="91"/>
      <c r="AG59" s="91"/>
      <c r="AH59" s="91"/>
      <c r="AI59" s="91"/>
      <c r="AJ59" s="91" t="s">
        <v>9</v>
      </c>
      <c r="AK59" s="91"/>
      <c r="AL59" s="91"/>
      <c r="AM59" s="91"/>
      <c r="AN59" s="91"/>
      <c r="AO59" s="91"/>
      <c r="AP59" s="91"/>
      <c r="AQ59" s="91"/>
      <c r="AR59" s="91" t="s">
        <v>10</v>
      </c>
      <c r="AS59" s="91"/>
      <c r="AT59" s="91"/>
      <c r="AU59" s="91"/>
      <c r="AV59" s="91"/>
      <c r="AW59" s="91"/>
      <c r="AX59" s="91"/>
      <c r="AY59" s="91"/>
      <c r="CA59" s="1" t="s">
        <v>15</v>
      </c>
    </row>
    <row r="60" spans="1:79" ht="15.6" customHeight="1" x14ac:dyDescent="0.2">
      <c r="A60" s="112"/>
      <c r="B60" s="110"/>
      <c r="C60" s="111"/>
      <c r="D60" s="113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5"/>
      <c r="AB60" s="58"/>
      <c r="AC60" s="110"/>
      <c r="AD60" s="110"/>
      <c r="AE60" s="110"/>
      <c r="AF60" s="110"/>
      <c r="AG60" s="110"/>
      <c r="AH60" s="110"/>
      <c r="AI60" s="111"/>
      <c r="AJ60" s="58"/>
      <c r="AK60" s="110"/>
      <c r="AL60" s="110"/>
      <c r="AM60" s="110"/>
      <c r="AN60" s="110"/>
      <c r="AO60" s="110"/>
      <c r="AP60" s="110"/>
      <c r="AQ60" s="111"/>
      <c r="AR60" s="58"/>
      <c r="AS60" s="110"/>
      <c r="AT60" s="110"/>
      <c r="AU60" s="110"/>
      <c r="AV60" s="110"/>
      <c r="AW60" s="110"/>
      <c r="AX60" s="110"/>
      <c r="AY60" s="111"/>
    </row>
    <row r="61" spans="1:79" s="35" customFormat="1" ht="12.75" customHeight="1" x14ac:dyDescent="0.2">
      <c r="A61" s="51"/>
      <c r="B61" s="51"/>
      <c r="C61" s="51"/>
      <c r="D61" s="81" t="s">
        <v>26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56">
        <f>SUM(AB60:AB60)</f>
        <v>0</v>
      </c>
      <c r="AC61" s="56"/>
      <c r="AD61" s="56"/>
      <c r="AE61" s="56"/>
      <c r="AF61" s="56"/>
      <c r="AG61" s="56"/>
      <c r="AH61" s="56"/>
      <c r="AI61" s="56"/>
      <c r="AJ61" s="56">
        <v>0</v>
      </c>
      <c r="AK61" s="56"/>
      <c r="AL61" s="56"/>
      <c r="AM61" s="56"/>
      <c r="AN61" s="56"/>
      <c r="AO61" s="56"/>
      <c r="AP61" s="56"/>
      <c r="AQ61" s="56"/>
      <c r="AR61" s="56">
        <v>0</v>
      </c>
      <c r="AS61" s="56"/>
      <c r="AT61" s="56"/>
      <c r="AU61" s="56"/>
      <c r="AV61" s="56"/>
      <c r="AW61" s="56"/>
      <c r="AX61" s="56"/>
      <c r="AY61" s="56"/>
    </row>
    <row r="63" spans="1:79" ht="15.75" customHeight="1" x14ac:dyDescent="0.2">
      <c r="A63" s="109" t="s">
        <v>42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</row>
    <row r="64" spans="1:79" ht="30" customHeight="1" x14ac:dyDescent="0.2">
      <c r="A64" s="74" t="s">
        <v>27</v>
      </c>
      <c r="B64" s="74"/>
      <c r="C64" s="74"/>
      <c r="D64" s="74"/>
      <c r="E64" s="74"/>
      <c r="F64" s="74"/>
      <c r="G64" s="106" t="s">
        <v>43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74" t="s">
        <v>2</v>
      </c>
      <c r="AA64" s="74"/>
      <c r="AB64" s="74"/>
      <c r="AC64" s="74"/>
      <c r="AD64" s="74"/>
      <c r="AE64" s="74" t="s">
        <v>1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106" t="s">
        <v>28</v>
      </c>
      <c r="AP64" s="107"/>
      <c r="AQ64" s="107"/>
      <c r="AR64" s="107"/>
      <c r="AS64" s="107"/>
      <c r="AT64" s="107"/>
      <c r="AU64" s="107"/>
      <c r="AV64" s="108"/>
      <c r="AW64" s="106" t="s">
        <v>29</v>
      </c>
      <c r="AX64" s="107"/>
      <c r="AY64" s="107"/>
      <c r="AZ64" s="107"/>
      <c r="BA64" s="107"/>
      <c r="BB64" s="107"/>
      <c r="BC64" s="107"/>
      <c r="BD64" s="108"/>
      <c r="BE64" s="106" t="s">
        <v>26</v>
      </c>
      <c r="BF64" s="107"/>
      <c r="BG64" s="107"/>
      <c r="BH64" s="107"/>
      <c r="BI64" s="107"/>
      <c r="BJ64" s="107"/>
      <c r="BK64" s="107"/>
      <c r="BL64" s="108"/>
    </row>
    <row r="65" spans="1:79" ht="15.75" customHeight="1" x14ac:dyDescent="0.2">
      <c r="A65" s="74">
        <v>1</v>
      </c>
      <c r="B65" s="74"/>
      <c r="C65" s="74"/>
      <c r="D65" s="74"/>
      <c r="E65" s="74"/>
      <c r="F65" s="74"/>
      <c r="G65" s="106">
        <v>2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4">
        <v>3</v>
      </c>
      <c r="AA65" s="74"/>
      <c r="AB65" s="74"/>
      <c r="AC65" s="74"/>
      <c r="AD65" s="74"/>
      <c r="AE65" s="74">
        <v>4</v>
      </c>
      <c r="AF65" s="74"/>
      <c r="AG65" s="74"/>
      <c r="AH65" s="74"/>
      <c r="AI65" s="74"/>
      <c r="AJ65" s="74"/>
      <c r="AK65" s="74"/>
      <c r="AL65" s="74"/>
      <c r="AM65" s="74"/>
      <c r="AN65" s="74"/>
      <c r="AO65" s="74">
        <v>5</v>
      </c>
      <c r="AP65" s="74"/>
      <c r="AQ65" s="74"/>
      <c r="AR65" s="74"/>
      <c r="AS65" s="74"/>
      <c r="AT65" s="74"/>
      <c r="AU65" s="74"/>
      <c r="AV65" s="74"/>
      <c r="AW65" s="74">
        <v>6</v>
      </c>
      <c r="AX65" s="74"/>
      <c r="AY65" s="74"/>
      <c r="AZ65" s="74"/>
      <c r="BA65" s="74"/>
      <c r="BB65" s="74"/>
      <c r="BC65" s="74"/>
      <c r="BD65" s="74"/>
      <c r="BE65" s="74">
        <v>7</v>
      </c>
      <c r="BF65" s="74"/>
      <c r="BG65" s="74"/>
      <c r="BH65" s="74"/>
      <c r="BI65" s="74"/>
      <c r="BJ65" s="74"/>
      <c r="BK65" s="74"/>
      <c r="BL65" s="74"/>
    </row>
    <row r="66" spans="1:79" ht="12.75" hidden="1" customHeight="1" x14ac:dyDescent="0.2">
      <c r="A66" s="45" t="s">
        <v>32</v>
      </c>
      <c r="B66" s="45"/>
      <c r="C66" s="45"/>
      <c r="D66" s="45"/>
      <c r="E66" s="45"/>
      <c r="F66" s="45"/>
      <c r="G66" s="96" t="s">
        <v>7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45" t="s">
        <v>18</v>
      </c>
      <c r="AA66" s="45"/>
      <c r="AB66" s="45"/>
      <c r="AC66" s="45"/>
      <c r="AD66" s="45"/>
      <c r="AE66" s="99" t="s">
        <v>31</v>
      </c>
      <c r="AF66" s="99"/>
      <c r="AG66" s="99"/>
      <c r="AH66" s="99"/>
      <c r="AI66" s="99"/>
      <c r="AJ66" s="99"/>
      <c r="AK66" s="99"/>
      <c r="AL66" s="99"/>
      <c r="AM66" s="99"/>
      <c r="AN66" s="96"/>
      <c r="AO66" s="91" t="s">
        <v>8</v>
      </c>
      <c r="AP66" s="91"/>
      <c r="AQ66" s="91"/>
      <c r="AR66" s="91"/>
      <c r="AS66" s="91"/>
      <c r="AT66" s="91"/>
      <c r="AU66" s="91"/>
      <c r="AV66" s="91"/>
      <c r="AW66" s="91" t="s">
        <v>30</v>
      </c>
      <c r="AX66" s="91"/>
      <c r="AY66" s="91"/>
      <c r="AZ66" s="91"/>
      <c r="BA66" s="91"/>
      <c r="BB66" s="91"/>
      <c r="BC66" s="91"/>
      <c r="BD66" s="91"/>
      <c r="BE66" s="91" t="s">
        <v>10</v>
      </c>
      <c r="BF66" s="91"/>
      <c r="BG66" s="91"/>
      <c r="BH66" s="91"/>
      <c r="BI66" s="91"/>
      <c r="BJ66" s="91"/>
      <c r="BK66" s="91"/>
      <c r="BL66" s="91"/>
      <c r="CA66" s="1" t="s">
        <v>16</v>
      </c>
    </row>
    <row r="67" spans="1:79" s="35" customFormat="1" ht="12.75" customHeight="1" x14ac:dyDescent="0.2">
      <c r="A67" s="51">
        <v>0</v>
      </c>
      <c r="B67" s="51"/>
      <c r="C67" s="51"/>
      <c r="D67" s="51"/>
      <c r="E67" s="51"/>
      <c r="F67" s="51"/>
      <c r="G67" s="71" t="s">
        <v>64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55"/>
      <c r="AA67" s="55"/>
      <c r="AB67" s="55"/>
      <c r="AC67" s="55"/>
      <c r="AD67" s="55"/>
      <c r="AE67" s="94"/>
      <c r="AF67" s="94"/>
      <c r="AG67" s="94"/>
      <c r="AH67" s="94"/>
      <c r="AI67" s="94"/>
      <c r="AJ67" s="94"/>
      <c r="AK67" s="94"/>
      <c r="AL67" s="94"/>
      <c r="AM67" s="94"/>
      <c r="AN67" s="95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>
        <f t="shared" ref="BE67:BE87" si="3">AO67+AW67</f>
        <v>0</v>
      </c>
      <c r="BF67" s="56"/>
      <c r="BG67" s="56"/>
      <c r="BH67" s="56"/>
      <c r="BI67" s="56"/>
      <c r="BJ67" s="56"/>
      <c r="BK67" s="56"/>
      <c r="BL67" s="56"/>
      <c r="CA67" s="35" t="s">
        <v>17</v>
      </c>
    </row>
    <row r="68" spans="1:79" ht="26.45" customHeight="1" x14ac:dyDescent="0.2">
      <c r="A68" s="45">
        <v>1</v>
      </c>
      <c r="B68" s="45"/>
      <c r="C68" s="45"/>
      <c r="D68" s="45"/>
      <c r="E68" s="45"/>
      <c r="F68" s="45"/>
      <c r="G68" s="46" t="s">
        <v>93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 t="s">
        <v>65</v>
      </c>
      <c r="AA68" s="49"/>
      <c r="AB68" s="49"/>
      <c r="AC68" s="49"/>
      <c r="AD68" s="49"/>
      <c r="AE68" s="49" t="s">
        <v>79</v>
      </c>
      <c r="AF68" s="49"/>
      <c r="AG68" s="49"/>
      <c r="AH68" s="49"/>
      <c r="AI68" s="49"/>
      <c r="AJ68" s="49"/>
      <c r="AK68" s="49"/>
      <c r="AL68" s="49"/>
      <c r="AM68" s="49"/>
      <c r="AN68" s="68"/>
      <c r="AO68" s="44">
        <f>AO69+AO70</f>
        <v>22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>
        <f t="shared" ref="BE68" si="4">AO68+AW68</f>
        <v>22</v>
      </c>
      <c r="BF68" s="44"/>
      <c r="BG68" s="44"/>
      <c r="BH68" s="44"/>
      <c r="BI68" s="44"/>
      <c r="BJ68" s="44"/>
      <c r="BK68" s="44"/>
      <c r="BL68" s="44"/>
    </row>
    <row r="69" spans="1:79" ht="17.45" customHeight="1" x14ac:dyDescent="0.2">
      <c r="A69" s="64" t="s">
        <v>117</v>
      </c>
      <c r="B69" s="64"/>
      <c r="C69" s="64"/>
      <c r="D69" s="64"/>
      <c r="E69" s="64"/>
      <c r="F69" s="64"/>
      <c r="G69" s="46" t="s">
        <v>95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 t="s">
        <v>65</v>
      </c>
      <c r="AA69" s="49"/>
      <c r="AB69" s="49"/>
      <c r="AC69" s="49"/>
      <c r="AD69" s="49"/>
      <c r="AE69" s="49" t="s">
        <v>79</v>
      </c>
      <c r="AF69" s="49"/>
      <c r="AG69" s="49"/>
      <c r="AH69" s="49"/>
      <c r="AI69" s="49"/>
      <c r="AJ69" s="49"/>
      <c r="AK69" s="49"/>
      <c r="AL69" s="49"/>
      <c r="AM69" s="49"/>
      <c r="AN69" s="68"/>
      <c r="AO69" s="44">
        <v>18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>
        <f t="shared" si="3"/>
        <v>18</v>
      </c>
      <c r="BF69" s="44"/>
      <c r="BG69" s="44"/>
      <c r="BH69" s="44"/>
      <c r="BI69" s="44"/>
      <c r="BJ69" s="44"/>
      <c r="BK69" s="44"/>
      <c r="BL69" s="44"/>
    </row>
    <row r="70" spans="1:79" ht="17.45" customHeight="1" x14ac:dyDescent="0.2">
      <c r="A70" s="65" t="s">
        <v>118</v>
      </c>
      <c r="B70" s="66"/>
      <c r="C70" s="66"/>
      <c r="D70" s="66"/>
      <c r="E70" s="66"/>
      <c r="F70" s="67"/>
      <c r="G70" s="46" t="s">
        <v>94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65</v>
      </c>
      <c r="AA70" s="49"/>
      <c r="AB70" s="49"/>
      <c r="AC70" s="49"/>
      <c r="AD70" s="49"/>
      <c r="AE70" s="49" t="s">
        <v>79</v>
      </c>
      <c r="AF70" s="49"/>
      <c r="AG70" s="49"/>
      <c r="AH70" s="49"/>
      <c r="AI70" s="49"/>
      <c r="AJ70" s="49"/>
      <c r="AK70" s="49"/>
      <c r="AL70" s="49"/>
      <c r="AM70" s="49"/>
      <c r="AN70" s="68"/>
      <c r="AO70" s="58">
        <v>4</v>
      </c>
      <c r="AP70" s="59"/>
      <c r="AQ70" s="59"/>
      <c r="AR70" s="59"/>
      <c r="AS70" s="59"/>
      <c r="AT70" s="59"/>
      <c r="AU70" s="59"/>
      <c r="AV70" s="60"/>
      <c r="AW70" s="58"/>
      <c r="AX70" s="59"/>
      <c r="AY70" s="59"/>
      <c r="AZ70" s="59"/>
      <c r="BA70" s="59"/>
      <c r="BB70" s="59"/>
      <c r="BC70" s="59"/>
      <c r="BD70" s="60"/>
      <c r="BE70" s="44">
        <f t="shared" ref="BE70" si="5">AO70+AW70</f>
        <v>4</v>
      </c>
      <c r="BF70" s="44"/>
      <c r="BG70" s="44"/>
      <c r="BH70" s="44"/>
      <c r="BI70" s="44"/>
      <c r="BJ70" s="44"/>
      <c r="BK70" s="44"/>
      <c r="BL70" s="44"/>
    </row>
    <row r="71" spans="1:79" ht="25.15" customHeight="1" x14ac:dyDescent="0.2">
      <c r="A71" s="45">
        <v>4</v>
      </c>
      <c r="B71" s="45"/>
      <c r="C71" s="45"/>
      <c r="D71" s="45"/>
      <c r="E71" s="45"/>
      <c r="F71" s="45"/>
      <c r="G71" s="46" t="s">
        <v>87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65</v>
      </c>
      <c r="AA71" s="49"/>
      <c r="AB71" s="49"/>
      <c r="AC71" s="49"/>
      <c r="AD71" s="49"/>
      <c r="AE71" s="49" t="s">
        <v>125</v>
      </c>
      <c r="AF71" s="49"/>
      <c r="AG71" s="49"/>
      <c r="AH71" s="49"/>
      <c r="AI71" s="49"/>
      <c r="AJ71" s="49"/>
      <c r="AK71" s="49"/>
      <c r="AL71" s="49"/>
      <c r="AM71" s="49"/>
      <c r="AN71" s="68"/>
      <c r="AO71" s="44"/>
      <c r="AP71" s="44"/>
      <c r="AQ71" s="44"/>
      <c r="AR71" s="44"/>
      <c r="AS71" s="44"/>
      <c r="AT71" s="44"/>
      <c r="AU71" s="44"/>
      <c r="AV71" s="44"/>
      <c r="AW71" s="50">
        <f>AK52</f>
        <v>112300</v>
      </c>
      <c r="AX71" s="50"/>
      <c r="AY71" s="50"/>
      <c r="AZ71" s="50"/>
      <c r="BA71" s="50"/>
      <c r="BB71" s="50"/>
      <c r="BC71" s="50"/>
      <c r="BD71" s="50"/>
      <c r="BE71" s="44">
        <f t="shared" ref="BE71" si="6">AO71+AW71</f>
        <v>112300</v>
      </c>
      <c r="BF71" s="44"/>
      <c r="BG71" s="44"/>
      <c r="BH71" s="44"/>
      <c r="BI71" s="44"/>
      <c r="BJ71" s="44"/>
      <c r="BK71" s="44"/>
      <c r="BL71" s="44"/>
    </row>
    <row r="72" spans="1:79" s="35" customFormat="1" ht="12.75" customHeight="1" x14ac:dyDescent="0.2">
      <c r="A72" s="51">
        <v>0</v>
      </c>
      <c r="B72" s="51"/>
      <c r="C72" s="51"/>
      <c r="D72" s="51"/>
      <c r="E72" s="51"/>
      <c r="F72" s="51"/>
      <c r="G72" s="52" t="s">
        <v>66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71"/>
      <c r="AO72" s="56"/>
      <c r="AP72" s="56"/>
      <c r="AQ72" s="56"/>
      <c r="AR72" s="56"/>
      <c r="AS72" s="56"/>
      <c r="AT72" s="56"/>
      <c r="AU72" s="56"/>
      <c r="AV72" s="56"/>
      <c r="AW72" s="57"/>
      <c r="AX72" s="57"/>
      <c r="AY72" s="57"/>
      <c r="AZ72" s="57"/>
      <c r="BA72" s="57"/>
      <c r="BB72" s="57"/>
      <c r="BC72" s="57"/>
      <c r="BD72" s="57"/>
      <c r="BE72" s="56">
        <f t="shared" si="3"/>
        <v>0</v>
      </c>
      <c r="BF72" s="56"/>
      <c r="BG72" s="56"/>
      <c r="BH72" s="56"/>
      <c r="BI72" s="56"/>
      <c r="BJ72" s="56"/>
      <c r="BK72" s="56"/>
      <c r="BL72" s="56"/>
    </row>
    <row r="73" spans="1:79" ht="17.45" customHeight="1" x14ac:dyDescent="0.2">
      <c r="A73" s="45">
        <v>5</v>
      </c>
      <c r="B73" s="45"/>
      <c r="C73" s="45"/>
      <c r="D73" s="45"/>
      <c r="E73" s="45"/>
      <c r="F73" s="45"/>
      <c r="G73" s="46" t="s">
        <v>96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80</v>
      </c>
      <c r="AA73" s="49"/>
      <c r="AB73" s="49"/>
      <c r="AC73" s="49"/>
      <c r="AD73" s="49"/>
      <c r="AE73" s="49" t="s">
        <v>85</v>
      </c>
      <c r="AF73" s="49"/>
      <c r="AG73" s="49"/>
      <c r="AH73" s="49"/>
      <c r="AI73" s="49"/>
      <c r="AJ73" s="49"/>
      <c r="AK73" s="49"/>
      <c r="AL73" s="49"/>
      <c r="AM73" s="49"/>
      <c r="AN73" s="68"/>
      <c r="AO73" s="72">
        <v>36</v>
      </c>
      <c r="AP73" s="72"/>
      <c r="AQ73" s="72"/>
      <c r="AR73" s="72"/>
      <c r="AS73" s="72"/>
      <c r="AT73" s="72"/>
      <c r="AU73" s="72"/>
      <c r="AV73" s="72"/>
      <c r="AW73" s="72">
        <v>36</v>
      </c>
      <c r="AX73" s="72"/>
      <c r="AY73" s="72"/>
      <c r="AZ73" s="72"/>
      <c r="BA73" s="72"/>
      <c r="BB73" s="72"/>
      <c r="BC73" s="72"/>
      <c r="BD73" s="72"/>
      <c r="BE73" s="44">
        <f t="shared" ref="BE73" si="7">AO73+AW73</f>
        <v>72</v>
      </c>
      <c r="BF73" s="44"/>
      <c r="BG73" s="44"/>
      <c r="BH73" s="44"/>
      <c r="BI73" s="44"/>
      <c r="BJ73" s="44"/>
      <c r="BK73" s="44"/>
      <c r="BL73" s="44"/>
    </row>
    <row r="74" spans="1:79" ht="17.45" customHeight="1" x14ac:dyDescent="0.2">
      <c r="A74" s="64" t="s">
        <v>119</v>
      </c>
      <c r="B74" s="64"/>
      <c r="C74" s="64"/>
      <c r="D74" s="64"/>
      <c r="E74" s="64"/>
      <c r="F74" s="64"/>
      <c r="G74" s="46" t="s">
        <v>112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80</v>
      </c>
      <c r="AA74" s="49"/>
      <c r="AB74" s="49"/>
      <c r="AC74" s="49"/>
      <c r="AD74" s="49"/>
      <c r="AE74" s="49" t="s">
        <v>85</v>
      </c>
      <c r="AF74" s="49"/>
      <c r="AG74" s="49"/>
      <c r="AH74" s="49"/>
      <c r="AI74" s="49"/>
      <c r="AJ74" s="49"/>
      <c r="AK74" s="49"/>
      <c r="AL74" s="49"/>
      <c r="AM74" s="49"/>
      <c r="AN74" s="68"/>
      <c r="AO74" s="72">
        <v>25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44">
        <f t="shared" si="3"/>
        <v>25</v>
      </c>
      <c r="BF74" s="44"/>
      <c r="BG74" s="44"/>
      <c r="BH74" s="44"/>
      <c r="BI74" s="44"/>
      <c r="BJ74" s="44"/>
      <c r="BK74" s="44"/>
      <c r="BL74" s="44"/>
    </row>
    <row r="75" spans="1:79" ht="16.149999999999999" customHeight="1" x14ac:dyDescent="0.2">
      <c r="A75" s="65" t="s">
        <v>105</v>
      </c>
      <c r="B75" s="59"/>
      <c r="C75" s="59"/>
      <c r="D75" s="59"/>
      <c r="E75" s="59"/>
      <c r="F75" s="60"/>
      <c r="G75" s="46" t="s">
        <v>113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80</v>
      </c>
      <c r="AA75" s="49"/>
      <c r="AB75" s="49"/>
      <c r="AC75" s="49"/>
      <c r="AD75" s="49"/>
      <c r="AE75" s="49" t="s">
        <v>85</v>
      </c>
      <c r="AF75" s="49"/>
      <c r="AG75" s="49"/>
      <c r="AH75" s="49"/>
      <c r="AI75" s="49"/>
      <c r="AJ75" s="49"/>
      <c r="AK75" s="49"/>
      <c r="AL75" s="49"/>
      <c r="AM75" s="49"/>
      <c r="AN75" s="68"/>
      <c r="AO75" s="58">
        <v>8</v>
      </c>
      <c r="AP75" s="59"/>
      <c r="AQ75" s="59"/>
      <c r="AR75" s="59"/>
      <c r="AS75" s="59"/>
      <c r="AT75" s="59"/>
      <c r="AU75" s="59"/>
      <c r="AV75" s="60"/>
      <c r="AW75" s="120"/>
      <c r="AX75" s="62"/>
      <c r="AY75" s="62"/>
      <c r="AZ75" s="62"/>
      <c r="BA75" s="62"/>
      <c r="BB75" s="62"/>
      <c r="BC75" s="62"/>
      <c r="BD75" s="63"/>
      <c r="BE75" s="44">
        <f t="shared" ref="BE75:BE80" si="8">AO75+AW75</f>
        <v>8</v>
      </c>
      <c r="BF75" s="44"/>
      <c r="BG75" s="44"/>
      <c r="BH75" s="44"/>
      <c r="BI75" s="44"/>
      <c r="BJ75" s="44"/>
      <c r="BK75" s="44"/>
      <c r="BL75" s="44"/>
    </row>
    <row r="76" spans="1:79" ht="16.149999999999999" customHeight="1" x14ac:dyDescent="0.2">
      <c r="A76" s="65" t="s">
        <v>101</v>
      </c>
      <c r="B76" s="59"/>
      <c r="C76" s="59"/>
      <c r="D76" s="59"/>
      <c r="E76" s="59"/>
      <c r="F76" s="60"/>
      <c r="G76" s="46" t="s">
        <v>114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80</v>
      </c>
      <c r="AA76" s="49"/>
      <c r="AB76" s="49"/>
      <c r="AC76" s="49"/>
      <c r="AD76" s="49"/>
      <c r="AE76" s="49" t="s">
        <v>85</v>
      </c>
      <c r="AF76" s="49"/>
      <c r="AG76" s="49"/>
      <c r="AH76" s="49"/>
      <c r="AI76" s="49"/>
      <c r="AJ76" s="49"/>
      <c r="AK76" s="49"/>
      <c r="AL76" s="49"/>
      <c r="AM76" s="49"/>
      <c r="AN76" s="68"/>
      <c r="AO76" s="120">
        <v>17</v>
      </c>
      <c r="AP76" s="62"/>
      <c r="AQ76" s="62"/>
      <c r="AR76" s="62"/>
      <c r="AS76" s="62"/>
      <c r="AT76" s="62"/>
      <c r="AU76" s="62"/>
      <c r="AV76" s="63"/>
      <c r="AW76" s="120"/>
      <c r="AX76" s="62"/>
      <c r="AY76" s="62"/>
      <c r="AZ76" s="62"/>
      <c r="BA76" s="62"/>
      <c r="BB76" s="62"/>
      <c r="BC76" s="62"/>
      <c r="BD76" s="63"/>
      <c r="BE76" s="44">
        <f t="shared" si="8"/>
        <v>17</v>
      </c>
      <c r="BF76" s="44"/>
      <c r="BG76" s="44"/>
      <c r="BH76" s="44"/>
      <c r="BI76" s="44"/>
      <c r="BJ76" s="44"/>
      <c r="BK76" s="44"/>
      <c r="BL76" s="44"/>
    </row>
    <row r="77" spans="1:79" ht="20.45" customHeight="1" x14ac:dyDescent="0.2">
      <c r="A77" s="65" t="s">
        <v>120</v>
      </c>
      <c r="B77" s="66"/>
      <c r="C77" s="66"/>
      <c r="D77" s="66"/>
      <c r="E77" s="66"/>
      <c r="F77" s="67"/>
      <c r="G77" s="46" t="s">
        <v>94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80</v>
      </c>
      <c r="AA77" s="49"/>
      <c r="AB77" s="49"/>
      <c r="AC77" s="49"/>
      <c r="AD77" s="49"/>
      <c r="AE77" s="49" t="s">
        <v>85</v>
      </c>
      <c r="AF77" s="49"/>
      <c r="AG77" s="49"/>
      <c r="AH77" s="49"/>
      <c r="AI77" s="49"/>
      <c r="AJ77" s="49"/>
      <c r="AK77" s="49"/>
      <c r="AL77" s="49"/>
      <c r="AM77" s="49"/>
      <c r="AN77" s="68"/>
      <c r="AO77" s="58">
        <v>11</v>
      </c>
      <c r="AP77" s="59"/>
      <c r="AQ77" s="59"/>
      <c r="AR77" s="59"/>
      <c r="AS77" s="59"/>
      <c r="AT77" s="59"/>
      <c r="AU77" s="59"/>
      <c r="AV77" s="60"/>
      <c r="AW77" s="120"/>
      <c r="AX77" s="62"/>
      <c r="AY77" s="62"/>
      <c r="AZ77" s="62"/>
      <c r="BA77" s="62"/>
      <c r="BB77" s="62"/>
      <c r="BC77" s="62"/>
      <c r="BD77" s="63"/>
      <c r="BE77" s="44">
        <f t="shared" si="8"/>
        <v>11</v>
      </c>
      <c r="BF77" s="44"/>
      <c r="BG77" s="44"/>
      <c r="BH77" s="44"/>
      <c r="BI77" s="44"/>
      <c r="BJ77" s="44"/>
      <c r="BK77" s="44"/>
      <c r="BL77" s="44"/>
    </row>
    <row r="78" spans="1:79" ht="15" customHeight="1" x14ac:dyDescent="0.2">
      <c r="A78" s="65" t="s">
        <v>121</v>
      </c>
      <c r="B78" s="59"/>
      <c r="C78" s="59"/>
      <c r="D78" s="59"/>
      <c r="E78" s="59"/>
      <c r="F78" s="60"/>
      <c r="G78" s="46" t="s">
        <v>116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80</v>
      </c>
      <c r="AA78" s="49"/>
      <c r="AB78" s="49"/>
      <c r="AC78" s="49"/>
      <c r="AD78" s="49"/>
      <c r="AE78" s="49" t="s">
        <v>85</v>
      </c>
      <c r="AF78" s="49"/>
      <c r="AG78" s="49"/>
      <c r="AH78" s="49"/>
      <c r="AI78" s="49"/>
      <c r="AJ78" s="49"/>
      <c r="AK78" s="49"/>
      <c r="AL78" s="49"/>
      <c r="AM78" s="49"/>
      <c r="AN78" s="68"/>
      <c r="AO78" s="58">
        <v>8</v>
      </c>
      <c r="AP78" s="59"/>
      <c r="AQ78" s="59"/>
      <c r="AR78" s="59"/>
      <c r="AS78" s="59"/>
      <c r="AT78" s="59"/>
      <c r="AU78" s="59"/>
      <c r="AV78" s="60"/>
      <c r="AW78" s="120"/>
      <c r="AX78" s="62"/>
      <c r="AY78" s="62"/>
      <c r="AZ78" s="62"/>
      <c r="BA78" s="62"/>
      <c r="BB78" s="62"/>
      <c r="BC78" s="62"/>
      <c r="BD78" s="63"/>
      <c r="BE78" s="44">
        <f t="shared" si="8"/>
        <v>8</v>
      </c>
      <c r="BF78" s="44"/>
      <c r="BG78" s="44"/>
      <c r="BH78" s="44"/>
      <c r="BI78" s="44"/>
      <c r="BJ78" s="44"/>
      <c r="BK78" s="44"/>
      <c r="BL78" s="44"/>
    </row>
    <row r="79" spans="1:79" ht="15" customHeight="1" x14ac:dyDescent="0.2">
      <c r="A79" s="65" t="s">
        <v>122</v>
      </c>
      <c r="B79" s="59"/>
      <c r="C79" s="59"/>
      <c r="D79" s="59"/>
      <c r="E79" s="59"/>
      <c r="F79" s="60"/>
      <c r="G79" s="46" t="s">
        <v>115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 t="s">
        <v>80</v>
      </c>
      <c r="AA79" s="49"/>
      <c r="AB79" s="49"/>
      <c r="AC79" s="49"/>
      <c r="AD79" s="49"/>
      <c r="AE79" s="49" t="s">
        <v>85</v>
      </c>
      <c r="AF79" s="49"/>
      <c r="AG79" s="49"/>
      <c r="AH79" s="49"/>
      <c r="AI79" s="49"/>
      <c r="AJ79" s="49"/>
      <c r="AK79" s="49"/>
      <c r="AL79" s="49"/>
      <c r="AM79" s="49"/>
      <c r="AN79" s="68"/>
      <c r="AO79" s="58">
        <v>3</v>
      </c>
      <c r="AP79" s="59"/>
      <c r="AQ79" s="59"/>
      <c r="AR79" s="59"/>
      <c r="AS79" s="59"/>
      <c r="AT79" s="59"/>
      <c r="AU79" s="59"/>
      <c r="AV79" s="60"/>
      <c r="AW79" s="120"/>
      <c r="AX79" s="62"/>
      <c r="AY79" s="62"/>
      <c r="AZ79" s="62"/>
      <c r="BA79" s="62"/>
      <c r="BB79" s="62"/>
      <c r="BC79" s="62"/>
      <c r="BD79" s="63"/>
      <c r="BE79" s="44">
        <f t="shared" si="8"/>
        <v>3</v>
      </c>
      <c r="BF79" s="44"/>
      <c r="BG79" s="44"/>
      <c r="BH79" s="44"/>
      <c r="BI79" s="44"/>
      <c r="BJ79" s="44"/>
      <c r="BK79" s="44"/>
      <c r="BL79" s="44"/>
    </row>
    <row r="80" spans="1:79" ht="28.15" customHeight="1" x14ac:dyDescent="0.2">
      <c r="A80" s="112">
        <v>12</v>
      </c>
      <c r="B80" s="59"/>
      <c r="C80" s="59"/>
      <c r="D80" s="59"/>
      <c r="E80" s="59"/>
      <c r="F80" s="60"/>
      <c r="G80" s="46" t="s">
        <v>88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 t="s">
        <v>65</v>
      </c>
      <c r="AA80" s="49"/>
      <c r="AB80" s="49"/>
      <c r="AC80" s="49"/>
      <c r="AD80" s="49"/>
      <c r="AE80" s="68" t="s">
        <v>98</v>
      </c>
      <c r="AF80" s="156"/>
      <c r="AG80" s="156"/>
      <c r="AH80" s="156"/>
      <c r="AI80" s="156"/>
      <c r="AJ80" s="156"/>
      <c r="AK80" s="156"/>
      <c r="AL80" s="156"/>
      <c r="AM80" s="156"/>
      <c r="AN80" s="157"/>
      <c r="AO80" s="58"/>
      <c r="AP80" s="59"/>
      <c r="AQ80" s="59"/>
      <c r="AR80" s="59"/>
      <c r="AS80" s="59"/>
      <c r="AT80" s="59"/>
      <c r="AU80" s="59"/>
      <c r="AV80" s="60"/>
      <c r="AW80" s="120">
        <v>5</v>
      </c>
      <c r="AX80" s="62"/>
      <c r="AY80" s="62"/>
      <c r="AZ80" s="62"/>
      <c r="BA80" s="62"/>
      <c r="BB80" s="62"/>
      <c r="BC80" s="62"/>
      <c r="BD80" s="63"/>
      <c r="BE80" s="44">
        <f t="shared" si="8"/>
        <v>5</v>
      </c>
      <c r="BF80" s="44"/>
      <c r="BG80" s="44"/>
      <c r="BH80" s="44"/>
      <c r="BI80" s="44"/>
      <c r="BJ80" s="44"/>
      <c r="BK80" s="44"/>
      <c r="BL80" s="44"/>
    </row>
    <row r="81" spans="1:64" s="35" customFormat="1" ht="12.75" customHeight="1" x14ac:dyDescent="0.2">
      <c r="A81" s="51">
        <v>0</v>
      </c>
      <c r="B81" s="51"/>
      <c r="C81" s="51"/>
      <c r="D81" s="51"/>
      <c r="E81" s="51"/>
      <c r="F81" s="51"/>
      <c r="G81" s="52" t="s">
        <v>67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5"/>
      <c r="AA81" s="55"/>
      <c r="AB81" s="55"/>
      <c r="AC81" s="55"/>
      <c r="AD81" s="55"/>
      <c r="AE81" s="52"/>
      <c r="AF81" s="53"/>
      <c r="AG81" s="53"/>
      <c r="AH81" s="53"/>
      <c r="AI81" s="53"/>
      <c r="AJ81" s="53"/>
      <c r="AK81" s="53"/>
      <c r="AL81" s="53"/>
      <c r="AM81" s="53"/>
      <c r="AN81" s="54"/>
      <c r="AO81" s="56"/>
      <c r="AP81" s="56"/>
      <c r="AQ81" s="56"/>
      <c r="AR81" s="56"/>
      <c r="AS81" s="56"/>
      <c r="AT81" s="56"/>
      <c r="AU81" s="56"/>
      <c r="AV81" s="56"/>
      <c r="AW81" s="57"/>
      <c r="AX81" s="57"/>
      <c r="AY81" s="57"/>
      <c r="AZ81" s="57"/>
      <c r="BA81" s="57"/>
      <c r="BB81" s="57"/>
      <c r="BC81" s="57"/>
      <c r="BD81" s="57"/>
      <c r="BE81" s="58"/>
      <c r="BF81" s="59"/>
      <c r="BG81" s="59"/>
      <c r="BH81" s="59"/>
      <c r="BI81" s="59"/>
      <c r="BJ81" s="59"/>
      <c r="BK81" s="59"/>
      <c r="BL81" s="60"/>
    </row>
    <row r="82" spans="1:64" s="35" customFormat="1" ht="27" customHeight="1" x14ac:dyDescent="0.2">
      <c r="A82" s="112">
        <v>13</v>
      </c>
      <c r="B82" s="59"/>
      <c r="C82" s="59"/>
      <c r="D82" s="59"/>
      <c r="E82" s="59"/>
      <c r="F82" s="60"/>
      <c r="G82" s="68" t="s">
        <v>104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68" t="s">
        <v>68</v>
      </c>
      <c r="AA82" s="59"/>
      <c r="AB82" s="59"/>
      <c r="AC82" s="59"/>
      <c r="AD82" s="60"/>
      <c r="AE82" s="68" t="s">
        <v>97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121">
        <f>AC52/AO73</f>
        <v>9215</v>
      </c>
      <c r="AP82" s="122"/>
      <c r="AQ82" s="122"/>
      <c r="AR82" s="122"/>
      <c r="AS82" s="122"/>
      <c r="AT82" s="122"/>
      <c r="AU82" s="122"/>
      <c r="AV82" s="123"/>
      <c r="AW82" s="50">
        <f>AW71/AW73</f>
        <v>3119.4444444444443</v>
      </c>
      <c r="AX82" s="50"/>
      <c r="AY82" s="50"/>
      <c r="AZ82" s="50"/>
      <c r="BA82" s="50"/>
      <c r="BB82" s="50"/>
      <c r="BC82" s="50"/>
      <c r="BD82" s="50"/>
      <c r="BE82" s="58">
        <f t="shared" ref="BE82" si="9">AO82+AW82</f>
        <v>12334.444444444445</v>
      </c>
      <c r="BF82" s="59"/>
      <c r="BG82" s="59"/>
      <c r="BH82" s="59"/>
      <c r="BI82" s="59"/>
      <c r="BJ82" s="59"/>
      <c r="BK82" s="59"/>
      <c r="BL82" s="60"/>
    </row>
    <row r="83" spans="1:64" ht="35.450000000000003" customHeight="1" x14ac:dyDescent="0.2">
      <c r="A83" s="45">
        <v>14</v>
      </c>
      <c r="B83" s="45"/>
      <c r="C83" s="45"/>
      <c r="D83" s="45"/>
      <c r="E83" s="45"/>
      <c r="F83" s="45"/>
      <c r="G83" s="68" t="s">
        <v>89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70"/>
      <c r="Z83" s="49" t="s">
        <v>68</v>
      </c>
      <c r="AA83" s="49"/>
      <c r="AB83" s="49"/>
      <c r="AC83" s="49"/>
      <c r="AD83" s="49"/>
      <c r="AE83" s="68" t="s">
        <v>99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44"/>
      <c r="AP83" s="44"/>
      <c r="AQ83" s="44"/>
      <c r="AR83" s="44"/>
      <c r="AS83" s="44"/>
      <c r="AT83" s="44"/>
      <c r="AU83" s="44"/>
      <c r="AV83" s="44"/>
      <c r="AW83" s="50">
        <f>AW71/AW80</f>
        <v>22460</v>
      </c>
      <c r="AX83" s="50"/>
      <c r="AY83" s="50"/>
      <c r="AZ83" s="50"/>
      <c r="BA83" s="50"/>
      <c r="BB83" s="50"/>
      <c r="BC83" s="50"/>
      <c r="BD83" s="50"/>
      <c r="BE83" s="44">
        <f>AO83+AW83</f>
        <v>22460</v>
      </c>
      <c r="BF83" s="44"/>
      <c r="BG83" s="44"/>
      <c r="BH83" s="44"/>
      <c r="BI83" s="44"/>
      <c r="BJ83" s="44"/>
      <c r="BK83" s="44"/>
      <c r="BL83" s="44"/>
    </row>
    <row r="84" spans="1:64" s="35" customFormat="1" ht="12.75" customHeight="1" x14ac:dyDescent="0.2">
      <c r="A84" s="51">
        <v>0</v>
      </c>
      <c r="B84" s="51"/>
      <c r="C84" s="51"/>
      <c r="D84" s="51"/>
      <c r="E84" s="51"/>
      <c r="F84" s="51"/>
      <c r="G84" s="52" t="s">
        <v>69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55"/>
      <c r="AA84" s="55"/>
      <c r="AB84" s="55"/>
      <c r="AC84" s="55"/>
      <c r="AD84" s="55"/>
      <c r="AE84" s="52"/>
      <c r="AF84" s="53"/>
      <c r="AG84" s="53"/>
      <c r="AH84" s="53"/>
      <c r="AI84" s="53"/>
      <c r="AJ84" s="53"/>
      <c r="AK84" s="53"/>
      <c r="AL84" s="53"/>
      <c r="AM84" s="53"/>
      <c r="AN84" s="54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44"/>
      <c r="BF84" s="44"/>
      <c r="BG84" s="44"/>
      <c r="BH84" s="44"/>
      <c r="BI84" s="44"/>
      <c r="BJ84" s="44"/>
      <c r="BK84" s="44"/>
      <c r="BL84" s="44"/>
    </row>
    <row r="85" spans="1:64" s="35" customFormat="1" ht="17.45" customHeight="1" x14ac:dyDescent="0.2">
      <c r="A85" s="64" t="s">
        <v>123</v>
      </c>
      <c r="B85" s="64"/>
      <c r="C85" s="64"/>
      <c r="D85" s="64"/>
      <c r="E85" s="64"/>
      <c r="F85" s="64"/>
      <c r="G85" s="46" t="s">
        <v>102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68" t="s">
        <v>81</v>
      </c>
      <c r="AA85" s="59"/>
      <c r="AB85" s="59"/>
      <c r="AC85" s="59"/>
      <c r="AD85" s="60"/>
      <c r="AE85" s="46" t="s">
        <v>82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58">
        <v>175</v>
      </c>
      <c r="AP85" s="59"/>
      <c r="AQ85" s="59"/>
      <c r="AR85" s="59"/>
      <c r="AS85" s="59"/>
      <c r="AT85" s="59"/>
      <c r="AU85" s="59"/>
      <c r="AV85" s="60"/>
      <c r="AW85" s="61"/>
      <c r="AX85" s="62"/>
      <c r="AY85" s="62"/>
      <c r="AZ85" s="62"/>
      <c r="BA85" s="62"/>
      <c r="BB85" s="62"/>
      <c r="BC85" s="62"/>
      <c r="BD85" s="63"/>
      <c r="BE85" s="44">
        <f t="shared" ref="BE85:BE86" si="10">AO85+AW85</f>
        <v>175</v>
      </c>
      <c r="BF85" s="44"/>
      <c r="BG85" s="44"/>
      <c r="BH85" s="44"/>
      <c r="BI85" s="44"/>
      <c r="BJ85" s="44"/>
      <c r="BK85" s="44"/>
      <c r="BL85" s="44"/>
    </row>
    <row r="86" spans="1:64" s="35" customFormat="1" ht="17.45" customHeight="1" x14ac:dyDescent="0.2">
      <c r="A86" s="65" t="s">
        <v>124</v>
      </c>
      <c r="B86" s="66"/>
      <c r="C86" s="66"/>
      <c r="D86" s="66"/>
      <c r="E86" s="66"/>
      <c r="F86" s="67"/>
      <c r="G86" s="46" t="s">
        <v>103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68" t="s">
        <v>81</v>
      </c>
      <c r="AA86" s="59"/>
      <c r="AB86" s="59"/>
      <c r="AC86" s="59"/>
      <c r="AD86" s="60"/>
      <c r="AE86" s="46" t="s">
        <v>82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58">
        <v>250</v>
      </c>
      <c r="AP86" s="59"/>
      <c r="AQ86" s="59"/>
      <c r="AR86" s="59"/>
      <c r="AS86" s="59"/>
      <c r="AT86" s="59"/>
      <c r="AU86" s="59"/>
      <c r="AV86" s="60"/>
      <c r="AW86" s="61"/>
      <c r="AX86" s="62"/>
      <c r="AY86" s="62"/>
      <c r="AZ86" s="62"/>
      <c r="BA86" s="62"/>
      <c r="BB86" s="62"/>
      <c r="BC86" s="62"/>
      <c r="BD86" s="63"/>
      <c r="BE86" s="44">
        <f t="shared" si="10"/>
        <v>250</v>
      </c>
      <c r="BF86" s="44"/>
      <c r="BG86" s="44"/>
      <c r="BH86" s="44"/>
      <c r="BI86" s="44"/>
      <c r="BJ86" s="44"/>
      <c r="BK86" s="44"/>
      <c r="BL86" s="44"/>
    </row>
    <row r="87" spans="1:64" ht="42" customHeight="1" x14ac:dyDescent="0.2">
      <c r="A87" s="45">
        <v>17</v>
      </c>
      <c r="B87" s="45"/>
      <c r="C87" s="45"/>
      <c r="D87" s="45"/>
      <c r="E87" s="45"/>
      <c r="F87" s="45"/>
      <c r="G87" s="46" t="s">
        <v>91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9" t="s">
        <v>90</v>
      </c>
      <c r="AA87" s="49"/>
      <c r="AB87" s="49"/>
      <c r="AC87" s="49"/>
      <c r="AD87" s="49"/>
      <c r="AE87" s="46" t="s">
        <v>100</v>
      </c>
      <c r="AF87" s="47"/>
      <c r="AG87" s="47"/>
      <c r="AH87" s="47"/>
      <c r="AI87" s="47"/>
      <c r="AJ87" s="47"/>
      <c r="AK87" s="47"/>
      <c r="AL87" s="47"/>
      <c r="AM87" s="47"/>
      <c r="AN87" s="48"/>
      <c r="AO87" s="44"/>
      <c r="AP87" s="44"/>
      <c r="AQ87" s="44"/>
      <c r="AR87" s="44"/>
      <c r="AS87" s="44"/>
      <c r="AT87" s="44"/>
      <c r="AU87" s="44"/>
      <c r="AV87" s="44"/>
      <c r="AW87" s="50">
        <v>0</v>
      </c>
      <c r="AX87" s="50"/>
      <c r="AY87" s="50"/>
      <c r="AZ87" s="50"/>
      <c r="BA87" s="50"/>
      <c r="BB87" s="50"/>
      <c r="BC87" s="50"/>
      <c r="BD87" s="50"/>
      <c r="BE87" s="44">
        <f t="shared" si="3"/>
        <v>0</v>
      </c>
      <c r="BF87" s="44"/>
      <c r="BG87" s="44"/>
      <c r="BH87" s="44"/>
      <c r="BI87" s="44"/>
      <c r="BJ87" s="44"/>
      <c r="BK87" s="44"/>
      <c r="BL87" s="44"/>
    </row>
    <row r="88" spans="1:64" x14ac:dyDescent="0.2">
      <c r="AO88" s="38"/>
      <c r="AP88" s="38"/>
      <c r="AQ88" s="38"/>
      <c r="AR88" s="38"/>
      <c r="AS88" s="38"/>
      <c r="AT88" s="38"/>
      <c r="AU88" s="38"/>
      <c r="AV88" s="38"/>
      <c r="AW88" s="42"/>
      <c r="AX88" s="42"/>
      <c r="AY88" s="42"/>
      <c r="AZ88" s="42"/>
      <c r="BA88" s="42"/>
      <c r="BB88" s="42"/>
      <c r="BC88" s="42"/>
      <c r="BD88" s="42"/>
      <c r="BE88" s="38"/>
      <c r="BF88" s="38"/>
      <c r="BG88" s="38"/>
      <c r="BH88" s="38"/>
      <c r="BI88" s="38"/>
      <c r="BJ88" s="38"/>
      <c r="BK88" s="38"/>
      <c r="BL88" s="38"/>
    </row>
    <row r="90" spans="1:64" ht="31.15" customHeight="1" x14ac:dyDescent="0.2">
      <c r="A90" s="84" t="s">
        <v>83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39"/>
      <c r="AO90" s="87" t="s">
        <v>84</v>
      </c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</row>
    <row r="91" spans="1:64" x14ac:dyDescent="0.2">
      <c r="W91" s="89" t="s">
        <v>5</v>
      </c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O91" s="89" t="s">
        <v>51</v>
      </c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</row>
    <row r="92" spans="1:64" ht="15.75" customHeight="1" x14ac:dyDescent="0.2">
      <c r="A92" s="90" t="s">
        <v>3</v>
      </c>
      <c r="B92" s="90"/>
      <c r="C92" s="90"/>
      <c r="D92" s="90"/>
      <c r="E92" s="90"/>
      <c r="F92" s="90"/>
    </row>
    <row r="93" spans="1:64" ht="13.15" customHeight="1" x14ac:dyDescent="0.2">
      <c r="A93" s="102" t="s">
        <v>73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</row>
    <row r="94" spans="1:64" x14ac:dyDescent="0.2">
      <c r="A94" s="104" t="s">
        <v>46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</row>
    <row r="95" spans="1:64" ht="10.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64" ht="15.6" customHeight="1" x14ac:dyDescent="0.2">
      <c r="A96" s="84" t="s">
        <v>74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39"/>
      <c r="AO96" s="87" t="s">
        <v>75</v>
      </c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</row>
    <row r="97" spans="1:59" x14ac:dyDescent="0.2">
      <c r="W97" s="89" t="s">
        <v>5</v>
      </c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O97" s="89" t="s">
        <v>51</v>
      </c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</row>
    <row r="98" spans="1:59" x14ac:dyDescent="0.2">
      <c r="A98" s="100">
        <v>44705</v>
      </c>
      <c r="B98" s="101"/>
      <c r="C98" s="101"/>
      <c r="D98" s="101"/>
      <c r="E98" s="101"/>
      <c r="F98" s="101"/>
      <c r="G98" s="101"/>
      <c r="H98" s="101"/>
    </row>
    <row r="99" spans="1:59" x14ac:dyDescent="0.2">
      <c r="A99" s="89" t="s">
        <v>44</v>
      </c>
      <c r="B99" s="89"/>
      <c r="C99" s="89"/>
      <c r="D99" s="89"/>
      <c r="E99" s="89"/>
      <c r="F99" s="89"/>
      <c r="G99" s="89"/>
      <c r="H99" s="89"/>
      <c r="I99" s="40"/>
      <c r="J99" s="40"/>
      <c r="K99" s="40"/>
      <c r="L99" s="40"/>
      <c r="M99" s="40"/>
      <c r="N99" s="40"/>
      <c r="O99" s="40"/>
      <c r="P99" s="40"/>
      <c r="Q99" s="40"/>
    </row>
    <row r="100" spans="1:59" x14ac:dyDescent="0.2">
      <c r="A100" s="41" t="s">
        <v>45</v>
      </c>
    </row>
  </sheetData>
  <mergeCells count="310">
    <mergeCell ref="A78:F78"/>
    <mergeCell ref="G78:Y78"/>
    <mergeCell ref="Z78:AD78"/>
    <mergeCell ref="AE78:AN78"/>
    <mergeCell ref="AO78:AV78"/>
    <mergeCell ref="AW78:BD78"/>
    <mergeCell ref="BE78:BL78"/>
    <mergeCell ref="Z79:AD79"/>
    <mergeCell ref="AE79:AN79"/>
    <mergeCell ref="AO79:AV79"/>
    <mergeCell ref="AW79:BD79"/>
    <mergeCell ref="BE79:BL79"/>
    <mergeCell ref="G79:Y79"/>
    <mergeCell ref="A79:F79"/>
    <mergeCell ref="G75:Y75"/>
    <mergeCell ref="G76:Y76"/>
    <mergeCell ref="Z75:AD75"/>
    <mergeCell ref="AE75:AN75"/>
    <mergeCell ref="AO75:AV75"/>
    <mergeCell ref="AW75:BD75"/>
    <mergeCell ref="BE75:BL75"/>
    <mergeCell ref="Z76:AD76"/>
    <mergeCell ref="AE76:AN76"/>
    <mergeCell ref="AO76:AV76"/>
    <mergeCell ref="AW76:BD76"/>
    <mergeCell ref="BE76:BL76"/>
    <mergeCell ref="A68:F68"/>
    <mergeCell ref="G68:Y68"/>
    <mergeCell ref="Z68:AD68"/>
    <mergeCell ref="AE68:AN68"/>
    <mergeCell ref="AO68:AV68"/>
    <mergeCell ref="AW68:BD68"/>
    <mergeCell ref="BE68:BL68"/>
    <mergeCell ref="A70:F70"/>
    <mergeCell ref="Z70:AD70"/>
    <mergeCell ref="G70:Y70"/>
    <mergeCell ref="BE83:BL83"/>
    <mergeCell ref="AE83:AN83"/>
    <mergeCell ref="AO83:AV83"/>
    <mergeCell ref="AW83:BD83"/>
    <mergeCell ref="AE70:AN70"/>
    <mergeCell ref="AO70:AV70"/>
    <mergeCell ref="AW70:BD70"/>
    <mergeCell ref="BE70:BL70"/>
    <mergeCell ref="AO82:AV82"/>
    <mergeCell ref="BE82:BL82"/>
    <mergeCell ref="AW82:BD82"/>
    <mergeCell ref="AW80:BD80"/>
    <mergeCell ref="BE80:BL80"/>
    <mergeCell ref="BE81:BL81"/>
    <mergeCell ref="AO71:AV71"/>
    <mergeCell ref="AW71:BD71"/>
    <mergeCell ref="BE71:BL71"/>
    <mergeCell ref="AW77:BD77"/>
    <mergeCell ref="BE77:BL77"/>
    <mergeCell ref="AO80:AV80"/>
    <mergeCell ref="AE73:AN73"/>
    <mergeCell ref="AO73:AV73"/>
    <mergeCell ref="AW73:BD73"/>
    <mergeCell ref="BE73:BL73"/>
    <mergeCell ref="AO77:AV77"/>
    <mergeCell ref="AE82:AN82"/>
    <mergeCell ref="AE85:AN85"/>
    <mergeCell ref="AE86:AN86"/>
    <mergeCell ref="A73:F73"/>
    <mergeCell ref="G73:Y73"/>
    <mergeCell ref="Z73:AD73"/>
    <mergeCell ref="G82:Y82"/>
    <mergeCell ref="A82:F82"/>
    <mergeCell ref="A77:F77"/>
    <mergeCell ref="A80:F80"/>
    <mergeCell ref="Z82:AD82"/>
    <mergeCell ref="Z80:AD80"/>
    <mergeCell ref="Z77:AD77"/>
    <mergeCell ref="A83:F83"/>
    <mergeCell ref="Z83:AD83"/>
    <mergeCell ref="Z85:AD85"/>
    <mergeCell ref="Z86:AD86"/>
    <mergeCell ref="G77:Y77"/>
    <mergeCell ref="AE77:AN77"/>
    <mergeCell ref="G80:Y80"/>
    <mergeCell ref="AE80:AN80"/>
    <mergeCell ref="A75:F75"/>
    <mergeCell ref="A76:F76"/>
    <mergeCell ref="G71:Y71"/>
    <mergeCell ref="A71:F71"/>
    <mergeCell ref="Z71:AD71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BL54"/>
    <mergeCell ref="A52:C52"/>
    <mergeCell ref="D52:AB52"/>
    <mergeCell ref="AC52:AJ52"/>
    <mergeCell ref="AK52:AR52"/>
    <mergeCell ref="AS52:AZ52"/>
    <mergeCell ref="A50:C50"/>
    <mergeCell ref="A51:C51"/>
    <mergeCell ref="D50:AB50"/>
    <mergeCell ref="D51:AB51"/>
    <mergeCell ref="AC50:AJ50"/>
    <mergeCell ref="AC51:AJ51"/>
    <mergeCell ref="AK50:AR50"/>
    <mergeCell ref="AK51:AR51"/>
    <mergeCell ref="AS50:AZ50"/>
    <mergeCell ref="AS51:AZ51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J60:AQ60"/>
    <mergeCell ref="AR60:AY60"/>
    <mergeCell ref="A60:C60"/>
    <mergeCell ref="D60:AA60"/>
    <mergeCell ref="AB60:AI60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8:H98"/>
    <mergeCell ref="A99:H99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6:BL66"/>
    <mergeCell ref="A67:F67"/>
    <mergeCell ref="G67:Y67"/>
    <mergeCell ref="AW69:BD69"/>
    <mergeCell ref="BE69:BL69"/>
    <mergeCell ref="AE71:AN71"/>
    <mergeCell ref="A69:F69"/>
    <mergeCell ref="G69:Y69"/>
    <mergeCell ref="Z69:AD69"/>
    <mergeCell ref="AE69:AN69"/>
    <mergeCell ref="AO69:AV69"/>
    <mergeCell ref="Z67:AD67"/>
    <mergeCell ref="AE67:AN67"/>
    <mergeCell ref="A66:F66"/>
    <mergeCell ref="G66:Y66"/>
    <mergeCell ref="Z66:AD66"/>
    <mergeCell ref="AE66:AN66"/>
    <mergeCell ref="AO66:AV66"/>
    <mergeCell ref="A55:AY55"/>
    <mergeCell ref="A56:C57"/>
    <mergeCell ref="D56:AA57"/>
    <mergeCell ref="AB56:AI57"/>
    <mergeCell ref="AJ56:AQ57"/>
    <mergeCell ref="AR56:AY57"/>
    <mergeCell ref="A61:C61"/>
    <mergeCell ref="D61:AA61"/>
    <mergeCell ref="AB61:AI61"/>
    <mergeCell ref="AJ61:AQ61"/>
    <mergeCell ref="AR61:AY61"/>
    <mergeCell ref="AO67:AV67"/>
    <mergeCell ref="AW67:BD67"/>
    <mergeCell ref="BE67:BL67"/>
    <mergeCell ref="G83:Y83"/>
    <mergeCell ref="A72:F72"/>
    <mergeCell ref="G72:Y72"/>
    <mergeCell ref="Z72:AD72"/>
    <mergeCell ref="AE72:AN72"/>
    <mergeCell ref="AO72:AV72"/>
    <mergeCell ref="AW72:BD72"/>
    <mergeCell ref="BE72:BL72"/>
    <mergeCell ref="BE74:BL74"/>
    <mergeCell ref="A74:F74"/>
    <mergeCell ref="G74:Y74"/>
    <mergeCell ref="Z74:AD74"/>
    <mergeCell ref="AE74:AN74"/>
    <mergeCell ref="AO74:AV74"/>
    <mergeCell ref="AW74:BD74"/>
    <mergeCell ref="A81:F81"/>
    <mergeCell ref="G81:Y81"/>
    <mergeCell ref="Z81:AD81"/>
    <mergeCell ref="AE81:AN81"/>
    <mergeCell ref="AO81:AV81"/>
    <mergeCell ref="AW81:BD81"/>
    <mergeCell ref="BE87:BL87"/>
    <mergeCell ref="A87:F87"/>
    <mergeCell ref="G87:Y87"/>
    <mergeCell ref="Z87:AD87"/>
    <mergeCell ref="AE87:AN87"/>
    <mergeCell ref="AO87:AV87"/>
    <mergeCell ref="AW87:BD87"/>
    <mergeCell ref="A84:F84"/>
    <mergeCell ref="G84:Y84"/>
    <mergeCell ref="Z84:AD84"/>
    <mergeCell ref="AE84:AN84"/>
    <mergeCell ref="AO84:AV84"/>
    <mergeCell ref="AW84:BD84"/>
    <mergeCell ref="BE84:BL84"/>
    <mergeCell ref="AO85:AV85"/>
    <mergeCell ref="AW85:BD85"/>
    <mergeCell ref="BE85:BL85"/>
    <mergeCell ref="AO86:AV86"/>
    <mergeCell ref="AW86:BD86"/>
    <mergeCell ref="BE86:BL86"/>
    <mergeCell ref="A85:F85"/>
    <mergeCell ref="A86:F86"/>
    <mergeCell ref="G85:Y85"/>
    <mergeCell ref="G86:Y86"/>
  </mergeCells>
  <conditionalFormatting sqref="G67:L68 G70">
    <cfRule type="cellIs" dxfId="14" priority="66" stopIfTrue="1" operator="equal">
      <formula>$G66</formula>
    </cfRule>
  </conditionalFormatting>
  <conditionalFormatting sqref="D49:D50">
    <cfRule type="cellIs" dxfId="13" priority="67" stopIfTrue="1" operator="equal">
      <formula>$D48</formula>
    </cfRule>
  </conditionalFormatting>
  <conditionalFormatting sqref="A70 A67:F69 A71:F74 A81:F84 A85:A86 A74:A80">
    <cfRule type="cellIs" dxfId="12" priority="68" stopIfTrue="1" operator="equal">
      <formula>0</formula>
    </cfRule>
  </conditionalFormatting>
  <conditionalFormatting sqref="D52">
    <cfRule type="cellIs" dxfId="11" priority="63" stopIfTrue="1" operator="equal">
      <formula>#REF!</formula>
    </cfRule>
  </conditionalFormatting>
  <conditionalFormatting sqref="G69 G83 G74:G76">
    <cfRule type="cellIs" dxfId="10" priority="58" stopIfTrue="1" operator="equal">
      <formula>$G67</formula>
    </cfRule>
  </conditionalFormatting>
  <conditionalFormatting sqref="G72:G73 G81:G82 G84:G86">
    <cfRule type="cellIs" dxfId="9" priority="42" stopIfTrue="1" operator="equal">
      <formula>#REF!</formula>
    </cfRule>
  </conditionalFormatting>
  <conditionalFormatting sqref="G87 G77:G80">
    <cfRule type="cellIs" dxfId="8" priority="24" stopIfTrue="1" operator="equal">
      <formula>$G74</formula>
    </cfRule>
  </conditionalFormatting>
  <conditionalFormatting sqref="A87:F87">
    <cfRule type="cellIs" dxfId="7" priority="25" stopIfTrue="1" operator="equal">
      <formula>0</formula>
    </cfRule>
  </conditionalFormatting>
  <conditionalFormatting sqref="D51">
    <cfRule type="cellIs" dxfId="6" priority="70" stopIfTrue="1" operator="equal">
      <formula>$D49</formula>
    </cfRule>
  </conditionalFormatting>
  <conditionalFormatting sqref="G68">
    <cfRule type="cellIs" dxfId="5" priority="16" stopIfTrue="1" operator="equal">
      <formula>$G66</formula>
    </cfRule>
  </conditionalFormatting>
  <conditionalFormatting sqref="G71">
    <cfRule type="cellIs" dxfId="4" priority="81" stopIfTrue="1" operator="equal">
      <formula>$G70</formula>
    </cfRule>
  </conditionalFormatting>
  <conditionalFormatting sqref="G73">
    <cfRule type="cellIs" dxfId="3" priority="11" stopIfTrue="1" operator="equal">
      <formula>$G71</formula>
    </cfRule>
  </conditionalFormatting>
  <conditionalFormatting sqref="A85:A86 B85:F85">
    <cfRule type="cellIs" dxfId="2" priority="3" stopIfTrue="1" operator="equal">
      <formula>0</formula>
    </cfRule>
  </conditionalFormatting>
  <conditionalFormatting sqref="G86">
    <cfRule type="cellIs" dxfId="1" priority="2" stopIfTrue="1" operator="equal">
      <formula>$G85</formula>
    </cfRule>
  </conditionalFormatting>
  <conditionalFormatting sqref="G85">
    <cfRule type="cellIs" dxfId="0" priority="1" stopIfTrue="1" operator="equal">
      <formula>$G84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2" manualBreakCount="2">
    <brk id="41" max="64" man="1"/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2022-01-04T13:50:37Z</cp:lastPrinted>
  <dcterms:created xsi:type="dcterms:W3CDTF">2016-08-15T09:54:21Z</dcterms:created>
  <dcterms:modified xsi:type="dcterms:W3CDTF">2022-05-24T07:12:01Z</dcterms:modified>
</cp:coreProperties>
</file>