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1700"/>
  </bookViews>
  <sheets>
    <sheet name="КПК0617520" sheetId="14" r:id="rId1"/>
  </sheets>
  <definedNames>
    <definedName name="_xlnm.Print_Area" localSheetId="0">КПК0617520!$A$1:$BM$89</definedName>
  </definedNames>
  <calcPr calcId="144525"/>
</workbook>
</file>

<file path=xl/calcChain.xml><?xml version="1.0" encoding="utf-8"?>
<calcChain xmlns="http://schemas.openxmlformats.org/spreadsheetml/2006/main">
  <c r="AW73" i="14" l="1"/>
  <c r="AW67" i="14"/>
  <c r="AJ60" i="14" l="1"/>
  <c r="AO74" i="14" l="1"/>
  <c r="AO73" i="14"/>
  <c r="AC51" i="14" l="1"/>
  <c r="AS50" i="14"/>
  <c r="AC49" i="14" l="1"/>
  <c r="AB60" i="14" l="1"/>
  <c r="AK51" i="14"/>
  <c r="AS51" i="14" l="1"/>
  <c r="I23" i="14"/>
  <c r="U22" i="14" s="1"/>
  <c r="BE75" i="14"/>
  <c r="BE74" i="14"/>
  <c r="BE73" i="14"/>
  <c r="BE72" i="14"/>
  <c r="BE71" i="14"/>
  <c r="BE70" i="14"/>
  <c r="BE69" i="14"/>
  <c r="BE68" i="14"/>
  <c r="BE67" i="14"/>
  <c r="BE66" i="14"/>
  <c r="AR60" i="14"/>
  <c r="AR59" i="14"/>
  <c r="AS49" i="14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<sst xmlns="http://schemas.openxmlformats.org/spreadsheetml/2006/main" count="144" uniqueCount="107">
  <si>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</si>
  <si>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</si>
  <si>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</si>
  <si>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</si>
  <si>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</si>
  <si>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</si>
  <si>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</si>
  <si>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</si>
  <si>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</si>
  <si>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</si>
  <si>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</si>
  <si>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</si>
  <si>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</si>
  <si>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</si>
  <si>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</si>
  <si>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</si>
  <si>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</si>
  <si>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</si>
  <si>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</si>
  <si>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</si>
  <si>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</si>
  <si>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</si>
  <si>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</si>
  <si>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</si>
  <si>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</si>
  <si>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</si>
  <si>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</si>
  <si>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</si>
  <si>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</si>
  <si>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</si>
  <si>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</si>
  <si>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</si>
  <si>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</si>
  <si>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</si>
  <si>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</si>
  <si>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</si>
  <si>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</si>
  <si>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</si>
  <si>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</si>
  <si>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</si>
  <si>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</si>
  <si>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</si>
  <si>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</si>
  <si>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</si>
  <si>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</si>
  <si>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</si>
  <si>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</si>
  <si>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</si>
  <si>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</si>
  <si>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</si>
  <si>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</si>
  <si>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</si>
  <si>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</si>
  <si>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</si>
  <si>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</si>
  <si>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</si>
  <si>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</si>
  <si>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</si>
  <si>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</si>
  <si>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</si>
  <si>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</si>
  <si>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</si>
  <si>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</si>
  <si>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</si>
  <si>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</si>
  <si>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</si>
  <si>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</si>
  <si>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</si>
  <si>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</si>
  <si>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</si>
  <si>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</si>
  <si>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</si>
  <si>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</si>
  <si>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</si>
  <si>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</si>
  <si>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</si>
  <si>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</si>
  <si>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</si>
  <si>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</si>
  <si>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кошторисні призначення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</si>
  <si>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</si>
  <si>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</si>
  <si>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Ніжинської гімназії №2</t>
  </si>
  <si>
    <t>Забезпечення виконання програми інформатизації закладів освіти</t>
  </si>
  <si>
    <t>Програма інформатизації діяльності Управління освіти Ніжинської міської ради Чернігівської області на 2020-2022 роки</t>
  </si>
  <si>
    <t>обсяг видатків на придбання комп’ютерної техніки, мережевого обладнання, оргтехніки, комплектуючих та інше</t>
  </si>
  <si>
    <t>обсяг видатків на оплату послуг для виконання програми інформатизації</t>
  </si>
  <si>
    <t>кількість комп’ютерної техніки, мережевого обладнання, оргтехніки, комплектуючих та інше (КЕКВ 2210,3110)</t>
  </si>
  <si>
    <t>внутрішній облік</t>
  </si>
  <si>
    <t>кількість послуг на виконання програми інформатизації (КЕКВ 2240)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</si>
  <si>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</si>
  <si>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</si>
  <si>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</si>
  <si>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</si>
  <si>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розрахунок (касові видатки на звітний період/плановий обсяг видатків*100)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</si>
  <si>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</si>
  <si>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0617520</t>
  </si>
  <si>
    <t>Реалізація Національної програми інформатизації</t>
  </si>
  <si>
    <t>7520</t>
  </si>
  <si>
    <t>0460</t>
  </si>
  <si>
    <t>розрахунок (обсяг видатків/кількість послуг на виконання програми інформатизації )</t>
  </si>
  <si>
    <t>Начальник Управління освіти Ніжинської міської ради Чернігівської обл.</t>
  </si>
  <si>
    <t>Валентина ГРАДОБИК</t>
  </si>
  <si>
    <t>Людмила ПИСАРЕНКО</t>
  </si>
  <si>
    <t>Начальник фінансового управління Ніжинської міської ради</t>
  </si>
  <si>
    <t>бюджетної програми місцевого бюджету на 2022  рік</t>
  </si>
  <si>
    <t>Конституція України, Бюджетний кодекс України, Закон України "Про державний бюджет України на 2022 рік", "Про освіту", Закон України "Про Національну програму інформатизації" від 04.02.1998 р. №74/98-ВР (зі змінами), "Про інформатизацію" від 02.10.1992 р.N 2657-XII, 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21.12.2021р. №6-18/2021, Рішення Ніжинської міської ради VIII скликання від 21.12.2021р. №7-18/2021.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</si>
</sst>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2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19" zoomScale="70" zoomScaleNormal="70" zoomScaleSheetLayoutView="7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1" t="s">
        <v>35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" customHeight="1" x14ac:dyDescent="0.25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5">
      <c r="AO3" s="43" t="s">
        <v>73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5">
      <c r="AO4" s="45" t="s">
        <v>74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5">
      <c r="AO5" s="47" t="s">
        <v>20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77" ht="7.5" customHeight="1" x14ac:dyDescent="0.25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77" ht="13.2" customHeight="1" x14ac:dyDescent="0.25">
      <c r="AO7" s="54">
        <v>44581</v>
      </c>
      <c r="AP7" s="55"/>
      <c r="AQ7" s="55"/>
      <c r="AR7" s="55"/>
      <c r="AS7" s="55"/>
      <c r="AT7" s="55"/>
      <c r="AU7" s="55"/>
      <c r="AV7" s="40" t="s">
        <v>63</v>
      </c>
      <c r="AW7" s="56">
        <v>19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5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5">
      <c r="A11" s="58" t="s">
        <v>105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51" t="s">
        <v>72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6"/>
      <c r="N13" s="53" t="s">
        <v>74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7"/>
      <c r="AU13" s="51" t="s">
        <v>76</v>
      </c>
      <c r="AV13" s="52"/>
      <c r="AW13" s="52"/>
      <c r="AX13" s="52"/>
      <c r="AY13" s="52"/>
      <c r="AZ13" s="52"/>
      <c r="BA13" s="52"/>
      <c r="BB13" s="5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49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9"/>
      <c r="N14" s="50" t="s">
        <v>62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9"/>
      <c r="AU14" s="49" t="s">
        <v>55</v>
      </c>
      <c r="AV14" s="49"/>
      <c r="AW14" s="49"/>
      <c r="AX14" s="49"/>
      <c r="AY14" s="49"/>
      <c r="AZ14" s="49"/>
      <c r="BA14" s="49"/>
      <c r="BB14" s="4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3.95" customHeight="1" x14ac:dyDescent="0.25">
      <c r="A16" s="11" t="s">
        <v>4</v>
      </c>
      <c r="B16" s="51" t="s">
        <v>78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6"/>
      <c r="N16" s="53" t="s">
        <v>74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7"/>
      <c r="AU16" s="51" t="s">
        <v>76</v>
      </c>
      <c r="AV16" s="52"/>
      <c r="AW16" s="52"/>
      <c r="AX16" s="52"/>
      <c r="AY16" s="52"/>
      <c r="AZ16" s="52"/>
      <c r="BA16" s="52"/>
      <c r="BB16" s="5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49" t="s">
        <v>56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9"/>
      <c r="N17" s="50" t="s">
        <v>61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9"/>
      <c r="AU17" s="49" t="s">
        <v>55</v>
      </c>
      <c r="AV17" s="49"/>
      <c r="AW17" s="49"/>
      <c r="AX17" s="49"/>
      <c r="AY17" s="49"/>
      <c r="AZ17" s="49"/>
      <c r="BA17" s="49"/>
      <c r="BB17" s="49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5"/>
    <row r="19" spans="1:79" s="8" customFormat="1" ht="14.25" customHeight="1" x14ac:dyDescent="0.25">
      <c r="A19" s="5" t="s">
        <v>54</v>
      </c>
      <c r="B19" s="51" t="s">
        <v>96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98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12"/>
      <c r="AA19" s="51" t="s">
        <v>99</v>
      </c>
      <c r="AB19" s="52"/>
      <c r="AC19" s="52"/>
      <c r="AD19" s="52"/>
      <c r="AE19" s="52"/>
      <c r="AF19" s="52"/>
      <c r="AG19" s="52"/>
      <c r="AH19" s="52"/>
      <c r="AI19" s="52"/>
      <c r="AJ19" s="12"/>
      <c r="AK19" s="61" t="s">
        <v>97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2"/>
      <c r="BE19" s="51" t="s">
        <v>77</v>
      </c>
      <c r="BF19" s="52"/>
      <c r="BG19" s="52"/>
      <c r="BH19" s="52"/>
      <c r="BI19" s="52"/>
      <c r="BJ19" s="52"/>
      <c r="BK19" s="52"/>
      <c r="BL19" s="5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49" t="s">
        <v>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6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16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16"/>
      <c r="BE20" s="49" t="s">
        <v>60</v>
      </c>
      <c r="BF20" s="49"/>
      <c r="BG20" s="49"/>
      <c r="BH20" s="49"/>
      <c r="BI20" s="49"/>
      <c r="BJ20" s="49"/>
      <c r="BK20" s="49"/>
      <c r="BL20" s="49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726500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2">
        <v>600000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2">
        <f>AK51</f>
        <v>126500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3" t="s">
        <v>24</v>
      </c>
      <c r="U23" s="63"/>
      <c r="V23" s="63"/>
      <c r="W23" s="63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5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5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66" customHeight="1" x14ac:dyDescent="0.25">
      <c r="A26" s="62" t="s">
        <v>106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3" t="s">
        <v>33</v>
      </c>
      <c r="B31" s="73"/>
      <c r="C31" s="73"/>
      <c r="D31" s="73"/>
      <c r="E31" s="73"/>
      <c r="F31" s="7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3.2" customHeight="1" x14ac:dyDescent="0.25">
      <c r="A32" s="73">
        <v>1</v>
      </c>
      <c r="B32" s="73"/>
      <c r="C32" s="73"/>
      <c r="D32" s="73"/>
      <c r="E32" s="73"/>
      <c r="F32" s="73"/>
      <c r="G32" s="77" t="s">
        <v>80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2" customHeight="1" x14ac:dyDescent="0.25">
      <c r="A35" s="80" t="s">
        <v>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73" t="s">
        <v>6</v>
      </c>
      <c r="B40" s="73"/>
      <c r="C40" s="73"/>
      <c r="D40" s="73"/>
      <c r="E40" s="73"/>
      <c r="F40" s="7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3.2" customHeight="1" x14ac:dyDescent="0.25">
      <c r="A41" s="73">
        <v>1</v>
      </c>
      <c r="B41" s="73"/>
      <c r="C41" s="73"/>
      <c r="D41" s="73"/>
      <c r="E41" s="73"/>
      <c r="F41" s="73"/>
      <c r="G41" s="77" t="s">
        <v>81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" customHeight="1" x14ac:dyDescent="0.25">
      <c r="A45" s="68" t="s">
        <v>28</v>
      </c>
      <c r="B45" s="68"/>
      <c r="C45" s="68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 x14ac:dyDescent="0.25">
      <c r="A46" s="68"/>
      <c r="B46" s="68"/>
      <c r="C46" s="68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30"/>
      <c r="BB46" s="30"/>
      <c r="BC46" s="30"/>
      <c r="BD46" s="30"/>
      <c r="BE46" s="30"/>
      <c r="BF46" s="30"/>
      <c r="BG46" s="30"/>
      <c r="BH46" s="30"/>
    </row>
    <row r="47" spans="1:79" ht="15.6" x14ac:dyDescent="0.25">
      <c r="A47" s="68">
        <v>1</v>
      </c>
      <c r="B47" s="68"/>
      <c r="C47" s="68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5">
      <c r="A48" s="73" t="s">
        <v>6</v>
      </c>
      <c r="B48" s="73"/>
      <c r="C48" s="73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95" t="s">
        <v>10</v>
      </c>
      <c r="AT48" s="94"/>
      <c r="AU48" s="94"/>
      <c r="AV48" s="94"/>
      <c r="AW48" s="94"/>
      <c r="AX48" s="94"/>
      <c r="AY48" s="94"/>
      <c r="AZ48" s="94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13.2" customHeight="1" x14ac:dyDescent="0.25">
      <c r="A49" s="73">
        <v>1</v>
      </c>
      <c r="B49" s="73"/>
      <c r="C49" s="73"/>
      <c r="D49" s="77" t="s">
        <v>82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96">
        <f>20000+14200</f>
        <v>34200</v>
      </c>
      <c r="AD49" s="96"/>
      <c r="AE49" s="96"/>
      <c r="AF49" s="96"/>
      <c r="AG49" s="96"/>
      <c r="AH49" s="96"/>
      <c r="AI49" s="96"/>
      <c r="AJ49" s="96"/>
      <c r="AK49" s="96">
        <v>0</v>
      </c>
      <c r="AL49" s="96"/>
      <c r="AM49" s="96"/>
      <c r="AN49" s="96"/>
      <c r="AO49" s="96"/>
      <c r="AP49" s="96"/>
      <c r="AQ49" s="96"/>
      <c r="AR49" s="96"/>
      <c r="AS49" s="97">
        <f>AC49+AK49</f>
        <v>34200</v>
      </c>
      <c r="AT49" s="97"/>
      <c r="AU49" s="97"/>
      <c r="AV49" s="97"/>
      <c r="AW49" s="97"/>
      <c r="AX49" s="97"/>
      <c r="AY49" s="97"/>
      <c r="AZ49" s="97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ht="13.2" customHeight="1" x14ac:dyDescent="0.25">
      <c r="A50" s="73">
        <v>2</v>
      </c>
      <c r="B50" s="73"/>
      <c r="C50" s="73"/>
      <c r="D50" s="77" t="s">
        <v>83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96">
        <v>565800</v>
      </c>
      <c r="AD50" s="96"/>
      <c r="AE50" s="96"/>
      <c r="AF50" s="96"/>
      <c r="AG50" s="96"/>
      <c r="AH50" s="96"/>
      <c r="AI50" s="96"/>
      <c r="AJ50" s="96"/>
      <c r="AK50" s="96">
        <v>126500</v>
      </c>
      <c r="AL50" s="96"/>
      <c r="AM50" s="96"/>
      <c r="AN50" s="96"/>
      <c r="AO50" s="96"/>
      <c r="AP50" s="96"/>
      <c r="AQ50" s="96"/>
      <c r="AR50" s="96"/>
      <c r="AS50" s="97">
        <f>AC50+AK50</f>
        <v>692300</v>
      </c>
      <c r="AT50" s="97"/>
      <c r="AU50" s="97"/>
      <c r="AV50" s="97"/>
      <c r="AW50" s="97"/>
      <c r="AX50" s="97"/>
      <c r="AY50" s="97"/>
      <c r="AZ50" s="97"/>
      <c r="BA50" s="34"/>
      <c r="BB50" s="34"/>
      <c r="BC50" s="34"/>
      <c r="BD50" s="34"/>
      <c r="BE50" s="34"/>
      <c r="BF50" s="34"/>
      <c r="BG50" s="34"/>
      <c r="BH50" s="34"/>
    </row>
    <row r="51" spans="1:79" s="33" customFormat="1" x14ac:dyDescent="0.25">
      <c r="A51" s="98"/>
      <c r="B51" s="98"/>
      <c r="C51" s="98"/>
      <c r="D51" s="99" t="s">
        <v>64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102">
        <f>SUM(AC49:AC50)</f>
        <v>600000</v>
      </c>
      <c r="AD51" s="102"/>
      <c r="AE51" s="102"/>
      <c r="AF51" s="102"/>
      <c r="AG51" s="102"/>
      <c r="AH51" s="102"/>
      <c r="AI51" s="102"/>
      <c r="AJ51" s="102"/>
      <c r="AK51" s="102">
        <f>SUM(AK49:AK50)</f>
        <v>126500</v>
      </c>
      <c r="AL51" s="102"/>
      <c r="AM51" s="102"/>
      <c r="AN51" s="102"/>
      <c r="AO51" s="102"/>
      <c r="AP51" s="102"/>
      <c r="AQ51" s="102"/>
      <c r="AR51" s="102"/>
      <c r="AS51" s="103">
        <f>AC51+AK51</f>
        <v>726500</v>
      </c>
      <c r="AT51" s="103"/>
      <c r="AU51" s="103"/>
      <c r="AV51" s="103"/>
      <c r="AW51" s="103"/>
      <c r="AX51" s="103"/>
      <c r="AY51" s="103"/>
      <c r="AZ51" s="103"/>
      <c r="BA51" s="35"/>
      <c r="BB51" s="35"/>
      <c r="BC51" s="35"/>
      <c r="BD51" s="35"/>
      <c r="BE51" s="35"/>
      <c r="BF51" s="35"/>
      <c r="BG51" s="35"/>
      <c r="BH51" s="35"/>
    </row>
    <row r="52" spans="1:79" x14ac:dyDescent="0.25"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79" ht="15.75" customHeight="1" x14ac:dyDescent="0.25">
      <c r="A53" s="42" t="s">
        <v>42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.9" customHeight="1" x14ac:dyDescent="0.25">
      <c r="A55" s="68" t="s">
        <v>28</v>
      </c>
      <c r="B55" s="68"/>
      <c r="C55" s="68"/>
      <c r="D55" s="82" t="s">
        <v>34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5">
      <c r="A56" s="68"/>
      <c r="B56" s="68"/>
      <c r="C56" s="68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5">
      <c r="A57" s="68">
        <v>1</v>
      </c>
      <c r="B57" s="68"/>
      <c r="C57" s="68"/>
      <c r="D57" s="88">
        <v>2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5">
      <c r="A58" s="73" t="s">
        <v>6</v>
      </c>
      <c r="B58" s="73"/>
      <c r="C58" s="73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4" t="s">
        <v>8</v>
      </c>
      <c r="AC58" s="94"/>
      <c r="AD58" s="94"/>
      <c r="AE58" s="94"/>
      <c r="AF58" s="94"/>
      <c r="AG58" s="94"/>
      <c r="AH58" s="94"/>
      <c r="AI58" s="94"/>
      <c r="AJ58" s="94" t="s">
        <v>9</v>
      </c>
      <c r="AK58" s="94"/>
      <c r="AL58" s="94"/>
      <c r="AM58" s="94"/>
      <c r="AN58" s="94"/>
      <c r="AO58" s="94"/>
      <c r="AP58" s="94"/>
      <c r="AQ58" s="94"/>
      <c r="AR58" s="94" t="s">
        <v>10</v>
      </c>
      <c r="AS58" s="94"/>
      <c r="AT58" s="94"/>
      <c r="AU58" s="94"/>
      <c r="AV58" s="94"/>
      <c r="AW58" s="94"/>
      <c r="AX58" s="94"/>
      <c r="AY58" s="94"/>
      <c r="CA58" s="1" t="s">
        <v>15</v>
      </c>
    </row>
    <row r="59" spans="1:79" ht="26.4" customHeight="1" x14ac:dyDescent="0.25">
      <c r="A59" s="73">
        <v>1</v>
      </c>
      <c r="B59" s="73"/>
      <c r="C59" s="73"/>
      <c r="D59" s="77" t="s">
        <v>84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96">
        <v>600000</v>
      </c>
      <c r="AC59" s="96"/>
      <c r="AD59" s="96"/>
      <c r="AE59" s="96"/>
      <c r="AF59" s="96"/>
      <c r="AG59" s="96"/>
      <c r="AH59" s="96"/>
      <c r="AI59" s="96"/>
      <c r="AJ59" s="96">
        <v>126500</v>
      </c>
      <c r="AK59" s="96"/>
      <c r="AL59" s="96"/>
      <c r="AM59" s="96"/>
      <c r="AN59" s="96"/>
      <c r="AO59" s="96"/>
      <c r="AP59" s="96"/>
      <c r="AQ59" s="96"/>
      <c r="AR59" s="97">
        <f>AB59+AJ59</f>
        <v>726500</v>
      </c>
      <c r="AS59" s="97"/>
      <c r="AT59" s="97"/>
      <c r="AU59" s="97"/>
      <c r="AV59" s="97"/>
      <c r="AW59" s="97"/>
      <c r="AX59" s="97"/>
      <c r="AY59" s="97"/>
      <c r="CA59" s="1" t="s">
        <v>16</v>
      </c>
    </row>
    <row r="60" spans="1:79" s="33" customFormat="1" ht="12.75" customHeight="1" x14ac:dyDescent="0.25">
      <c r="A60" s="98"/>
      <c r="B60" s="98"/>
      <c r="C60" s="98"/>
      <c r="D60" s="99" t="s">
        <v>27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102">
        <f>SUM(AB59)</f>
        <v>600000</v>
      </c>
      <c r="AC60" s="102"/>
      <c r="AD60" s="102"/>
      <c r="AE60" s="102"/>
      <c r="AF60" s="102"/>
      <c r="AG60" s="102"/>
      <c r="AH60" s="102"/>
      <c r="AI60" s="102"/>
      <c r="AJ60" s="102">
        <f>AJ59</f>
        <v>126500</v>
      </c>
      <c r="AK60" s="102"/>
      <c r="AL60" s="102"/>
      <c r="AM60" s="102"/>
      <c r="AN60" s="102"/>
      <c r="AO60" s="102"/>
      <c r="AP60" s="102"/>
      <c r="AQ60" s="102"/>
      <c r="AR60" s="103">
        <f>AB60+AJ60</f>
        <v>726500</v>
      </c>
      <c r="AS60" s="103"/>
      <c r="AT60" s="103"/>
      <c r="AU60" s="103"/>
      <c r="AV60" s="103"/>
      <c r="AW60" s="103"/>
      <c r="AX60" s="103"/>
      <c r="AY60" s="103"/>
    </row>
    <row r="62" spans="1:79" ht="15.75" customHeight="1" x14ac:dyDescent="0.25">
      <c r="A62" s="63" t="s">
        <v>43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5">
      <c r="A63" s="68" t="s">
        <v>28</v>
      </c>
      <c r="B63" s="68"/>
      <c r="C63" s="68"/>
      <c r="D63" s="68"/>
      <c r="E63" s="68"/>
      <c r="F63" s="68"/>
      <c r="G63" s="88" t="s">
        <v>44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88" t="s">
        <v>29</v>
      </c>
      <c r="AP63" s="89"/>
      <c r="AQ63" s="89"/>
      <c r="AR63" s="89"/>
      <c r="AS63" s="89"/>
      <c r="AT63" s="89"/>
      <c r="AU63" s="89"/>
      <c r="AV63" s="90"/>
      <c r="AW63" s="88" t="s">
        <v>30</v>
      </c>
      <c r="AX63" s="89"/>
      <c r="AY63" s="89"/>
      <c r="AZ63" s="89"/>
      <c r="BA63" s="89"/>
      <c r="BB63" s="89"/>
      <c r="BC63" s="89"/>
      <c r="BD63" s="90"/>
      <c r="BE63" s="88" t="s">
        <v>27</v>
      </c>
      <c r="BF63" s="89"/>
      <c r="BG63" s="89"/>
      <c r="BH63" s="89"/>
      <c r="BI63" s="89"/>
      <c r="BJ63" s="89"/>
      <c r="BK63" s="89"/>
      <c r="BL63" s="90"/>
    </row>
    <row r="64" spans="1:79" ht="15.75" customHeight="1" x14ac:dyDescent="0.25">
      <c r="A64" s="68">
        <v>1</v>
      </c>
      <c r="B64" s="68"/>
      <c r="C64" s="68"/>
      <c r="D64" s="68"/>
      <c r="E64" s="68"/>
      <c r="F64" s="68"/>
      <c r="G64" s="88">
        <v>2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 x14ac:dyDescent="0.25">
      <c r="A65" s="73" t="s">
        <v>33</v>
      </c>
      <c r="B65" s="73"/>
      <c r="C65" s="73"/>
      <c r="D65" s="73"/>
      <c r="E65" s="73"/>
      <c r="F65" s="73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3" t="s">
        <v>19</v>
      </c>
      <c r="AA65" s="73"/>
      <c r="AB65" s="73"/>
      <c r="AC65" s="73"/>
      <c r="AD65" s="73"/>
      <c r="AE65" s="117" t="s">
        <v>32</v>
      </c>
      <c r="AF65" s="117"/>
      <c r="AG65" s="117"/>
      <c r="AH65" s="117"/>
      <c r="AI65" s="117"/>
      <c r="AJ65" s="117"/>
      <c r="AK65" s="117"/>
      <c r="AL65" s="117"/>
      <c r="AM65" s="117"/>
      <c r="AN65" s="74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31</v>
      </c>
      <c r="AX65" s="94"/>
      <c r="AY65" s="94"/>
      <c r="AZ65" s="94"/>
      <c r="BA65" s="94"/>
      <c r="BB65" s="94"/>
      <c r="BC65" s="94"/>
      <c r="BD65" s="94"/>
      <c r="BE65" s="94" t="s">
        <v>10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33" customFormat="1" ht="12.75" customHeight="1" x14ac:dyDescent="0.25">
      <c r="A66" s="98">
        <v>0</v>
      </c>
      <c r="B66" s="98"/>
      <c r="C66" s="98"/>
      <c r="D66" s="98"/>
      <c r="E66" s="98"/>
      <c r="F66" s="98"/>
      <c r="G66" s="111" t="s">
        <v>65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14"/>
      <c r="AA66" s="114"/>
      <c r="AB66" s="114"/>
      <c r="AC66" s="114"/>
      <c r="AD66" s="114"/>
      <c r="AE66" s="115"/>
      <c r="AF66" s="115"/>
      <c r="AG66" s="115"/>
      <c r="AH66" s="115"/>
      <c r="AI66" s="115"/>
      <c r="AJ66" s="115"/>
      <c r="AK66" s="115"/>
      <c r="AL66" s="115"/>
      <c r="AM66" s="115"/>
      <c r="AN66" s="116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>
        <f t="shared" ref="BE66:BE75" si="0">AO66+AW66</f>
        <v>0</v>
      </c>
      <c r="BF66" s="103"/>
      <c r="BG66" s="103"/>
      <c r="BH66" s="103"/>
      <c r="BI66" s="103"/>
      <c r="BJ66" s="103"/>
      <c r="BK66" s="103"/>
      <c r="BL66" s="103"/>
      <c r="CA66" s="33" t="s">
        <v>18</v>
      </c>
    </row>
    <row r="67" spans="1:79" ht="39.6" customHeight="1" x14ac:dyDescent="0.25">
      <c r="A67" s="73">
        <v>1</v>
      </c>
      <c r="B67" s="73"/>
      <c r="C67" s="73"/>
      <c r="D67" s="73"/>
      <c r="E67" s="73"/>
      <c r="F67" s="73"/>
      <c r="G67" s="118" t="s">
        <v>85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5" t="s">
        <v>69</v>
      </c>
      <c r="AA67" s="95"/>
      <c r="AB67" s="95"/>
      <c r="AC67" s="95"/>
      <c r="AD67" s="95"/>
      <c r="AE67" s="118" t="s">
        <v>79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7">
        <v>150000</v>
      </c>
      <c r="AP67" s="97"/>
      <c r="AQ67" s="97"/>
      <c r="AR67" s="97"/>
      <c r="AS67" s="97"/>
      <c r="AT67" s="97"/>
      <c r="AU67" s="97"/>
      <c r="AV67" s="97"/>
      <c r="AW67" s="96">
        <f>AK51</f>
        <v>126500</v>
      </c>
      <c r="AX67" s="96"/>
      <c r="AY67" s="96"/>
      <c r="AZ67" s="96"/>
      <c r="BA67" s="96"/>
      <c r="BB67" s="96"/>
      <c r="BC67" s="96"/>
      <c r="BD67" s="96"/>
      <c r="BE67" s="97">
        <f t="shared" si="0"/>
        <v>276500</v>
      </c>
      <c r="BF67" s="97"/>
      <c r="BG67" s="97"/>
      <c r="BH67" s="97"/>
      <c r="BI67" s="97"/>
      <c r="BJ67" s="97"/>
      <c r="BK67" s="97"/>
      <c r="BL67" s="97"/>
    </row>
    <row r="68" spans="1:79" ht="26.4" customHeight="1" x14ac:dyDescent="0.25">
      <c r="A68" s="73">
        <v>2</v>
      </c>
      <c r="B68" s="73"/>
      <c r="C68" s="73"/>
      <c r="D68" s="73"/>
      <c r="E68" s="73"/>
      <c r="F68" s="73"/>
      <c r="G68" s="118" t="s">
        <v>86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5" t="s">
        <v>69</v>
      </c>
      <c r="AA68" s="95"/>
      <c r="AB68" s="95"/>
      <c r="AC68" s="95"/>
      <c r="AD68" s="95"/>
      <c r="AE68" s="118" t="s">
        <v>79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7">
        <v>450000</v>
      </c>
      <c r="AP68" s="97"/>
      <c r="AQ68" s="97"/>
      <c r="AR68" s="97"/>
      <c r="AS68" s="97"/>
      <c r="AT68" s="97"/>
      <c r="AU68" s="97"/>
      <c r="AV68" s="97"/>
      <c r="AW68" s="96">
        <v>0</v>
      </c>
      <c r="AX68" s="96"/>
      <c r="AY68" s="96"/>
      <c r="AZ68" s="96"/>
      <c r="BA68" s="96"/>
      <c r="BB68" s="96"/>
      <c r="BC68" s="96"/>
      <c r="BD68" s="96"/>
      <c r="BE68" s="97">
        <f t="shared" si="0"/>
        <v>450000</v>
      </c>
      <c r="BF68" s="97"/>
      <c r="BG68" s="97"/>
      <c r="BH68" s="97"/>
      <c r="BI68" s="97"/>
      <c r="BJ68" s="97"/>
      <c r="BK68" s="97"/>
      <c r="BL68" s="97"/>
    </row>
    <row r="69" spans="1:79" s="33" customFormat="1" ht="12.75" customHeight="1" x14ac:dyDescent="0.25">
      <c r="A69" s="98">
        <v>0</v>
      </c>
      <c r="B69" s="98"/>
      <c r="C69" s="98"/>
      <c r="D69" s="98"/>
      <c r="E69" s="98"/>
      <c r="F69" s="98"/>
      <c r="G69" s="124" t="s">
        <v>67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114"/>
      <c r="AA69" s="114"/>
      <c r="AB69" s="114"/>
      <c r="AC69" s="114"/>
      <c r="AD69" s="114"/>
      <c r="AE69" s="124"/>
      <c r="AF69" s="125"/>
      <c r="AG69" s="125"/>
      <c r="AH69" s="125"/>
      <c r="AI69" s="125"/>
      <c r="AJ69" s="125"/>
      <c r="AK69" s="125"/>
      <c r="AL69" s="125"/>
      <c r="AM69" s="125"/>
      <c r="AN69" s="126"/>
      <c r="AO69" s="103"/>
      <c r="AP69" s="103"/>
      <c r="AQ69" s="103"/>
      <c r="AR69" s="103"/>
      <c r="AS69" s="103"/>
      <c r="AT69" s="103"/>
      <c r="AU69" s="103"/>
      <c r="AV69" s="103"/>
      <c r="AW69" s="102"/>
      <c r="AX69" s="102"/>
      <c r="AY69" s="102"/>
      <c r="AZ69" s="102"/>
      <c r="BA69" s="102"/>
      <c r="BB69" s="102"/>
      <c r="BC69" s="102"/>
      <c r="BD69" s="102"/>
      <c r="BE69" s="103">
        <f t="shared" si="0"/>
        <v>0</v>
      </c>
      <c r="BF69" s="103"/>
      <c r="BG69" s="103"/>
      <c r="BH69" s="103"/>
      <c r="BI69" s="103"/>
      <c r="BJ69" s="103"/>
      <c r="BK69" s="103"/>
      <c r="BL69" s="103"/>
    </row>
    <row r="70" spans="1:79" ht="26.4" customHeight="1" x14ac:dyDescent="0.25">
      <c r="A70" s="73">
        <v>3</v>
      </c>
      <c r="B70" s="73"/>
      <c r="C70" s="73"/>
      <c r="D70" s="73"/>
      <c r="E70" s="73"/>
      <c r="F70" s="73"/>
      <c r="G70" s="118" t="s">
        <v>87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5" t="s">
        <v>66</v>
      </c>
      <c r="AA70" s="95"/>
      <c r="AB70" s="95"/>
      <c r="AC70" s="95"/>
      <c r="AD70" s="95"/>
      <c r="AE70" s="118" t="s">
        <v>88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7">
        <v>20</v>
      </c>
      <c r="AP70" s="97"/>
      <c r="AQ70" s="97"/>
      <c r="AR70" s="97"/>
      <c r="AS70" s="97"/>
      <c r="AT70" s="97"/>
      <c r="AU70" s="97"/>
      <c r="AV70" s="97"/>
      <c r="AW70" s="96">
        <v>5</v>
      </c>
      <c r="AX70" s="96"/>
      <c r="AY70" s="96"/>
      <c r="AZ70" s="96"/>
      <c r="BA70" s="96"/>
      <c r="BB70" s="96"/>
      <c r="BC70" s="96"/>
      <c r="BD70" s="96"/>
      <c r="BE70" s="97">
        <f t="shared" si="0"/>
        <v>25</v>
      </c>
      <c r="BF70" s="97"/>
      <c r="BG70" s="97"/>
      <c r="BH70" s="97"/>
      <c r="BI70" s="97"/>
      <c r="BJ70" s="97"/>
      <c r="BK70" s="97"/>
      <c r="BL70" s="97"/>
    </row>
    <row r="71" spans="1:79" ht="26.4" customHeight="1" x14ac:dyDescent="0.25">
      <c r="A71" s="73">
        <v>4</v>
      </c>
      <c r="B71" s="73"/>
      <c r="C71" s="73"/>
      <c r="D71" s="73"/>
      <c r="E71" s="73"/>
      <c r="F71" s="73"/>
      <c r="G71" s="118" t="s">
        <v>89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5" t="s">
        <v>66</v>
      </c>
      <c r="AA71" s="95"/>
      <c r="AB71" s="95"/>
      <c r="AC71" s="95"/>
      <c r="AD71" s="95"/>
      <c r="AE71" s="118" t="s">
        <v>88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7">
        <v>500</v>
      </c>
      <c r="AP71" s="97"/>
      <c r="AQ71" s="97"/>
      <c r="AR71" s="97"/>
      <c r="AS71" s="97"/>
      <c r="AT71" s="97"/>
      <c r="AU71" s="97"/>
      <c r="AV71" s="97"/>
      <c r="AW71" s="96">
        <v>0</v>
      </c>
      <c r="AX71" s="96"/>
      <c r="AY71" s="96"/>
      <c r="AZ71" s="96"/>
      <c r="BA71" s="96"/>
      <c r="BB71" s="96"/>
      <c r="BC71" s="96"/>
      <c r="BD71" s="96"/>
      <c r="BE71" s="97">
        <f t="shared" si="0"/>
        <v>500</v>
      </c>
      <c r="BF71" s="97"/>
      <c r="BG71" s="97"/>
      <c r="BH71" s="97"/>
      <c r="BI71" s="97"/>
      <c r="BJ71" s="97"/>
      <c r="BK71" s="97"/>
      <c r="BL71" s="97"/>
    </row>
    <row r="72" spans="1:79" s="33" customFormat="1" ht="12.75" customHeight="1" x14ac:dyDescent="0.25">
      <c r="A72" s="98">
        <v>0</v>
      </c>
      <c r="B72" s="98"/>
      <c r="C72" s="98"/>
      <c r="D72" s="98"/>
      <c r="E72" s="98"/>
      <c r="F72" s="98"/>
      <c r="G72" s="124" t="s">
        <v>68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114"/>
      <c r="AA72" s="114"/>
      <c r="AB72" s="114"/>
      <c r="AC72" s="114"/>
      <c r="AD72" s="114"/>
      <c r="AE72" s="124"/>
      <c r="AF72" s="125"/>
      <c r="AG72" s="125"/>
      <c r="AH72" s="125"/>
      <c r="AI72" s="125"/>
      <c r="AJ72" s="125"/>
      <c r="AK72" s="125"/>
      <c r="AL72" s="125"/>
      <c r="AM72" s="125"/>
      <c r="AN72" s="126"/>
      <c r="AO72" s="103"/>
      <c r="AP72" s="103"/>
      <c r="AQ72" s="103"/>
      <c r="AR72" s="103"/>
      <c r="AS72" s="103"/>
      <c r="AT72" s="103"/>
      <c r="AU72" s="103"/>
      <c r="AV72" s="103"/>
      <c r="AW72" s="102"/>
      <c r="AX72" s="102"/>
      <c r="AY72" s="102"/>
      <c r="AZ72" s="102"/>
      <c r="BA72" s="102"/>
      <c r="BB72" s="102"/>
      <c r="BC72" s="102"/>
      <c r="BD72" s="102"/>
      <c r="BE72" s="103">
        <f t="shared" si="0"/>
        <v>0</v>
      </c>
      <c r="BF72" s="103"/>
      <c r="BG72" s="103"/>
      <c r="BH72" s="103"/>
      <c r="BI72" s="103"/>
      <c r="BJ72" s="103"/>
      <c r="BK72" s="103"/>
      <c r="BL72" s="103"/>
    </row>
    <row r="73" spans="1:79" ht="79.2" customHeight="1" x14ac:dyDescent="0.25">
      <c r="A73" s="73">
        <v>5</v>
      </c>
      <c r="B73" s="73"/>
      <c r="C73" s="73"/>
      <c r="D73" s="73"/>
      <c r="E73" s="73"/>
      <c r="F73" s="73"/>
      <c r="G73" s="118" t="s">
        <v>90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5" t="s">
        <v>69</v>
      </c>
      <c r="AA73" s="95"/>
      <c r="AB73" s="95"/>
      <c r="AC73" s="95"/>
      <c r="AD73" s="95"/>
      <c r="AE73" s="118" t="s">
        <v>91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97">
        <f>AO67/AO70</f>
        <v>7500</v>
      </c>
      <c r="AP73" s="97"/>
      <c r="AQ73" s="97"/>
      <c r="AR73" s="97"/>
      <c r="AS73" s="97"/>
      <c r="AT73" s="97"/>
      <c r="AU73" s="97"/>
      <c r="AV73" s="97"/>
      <c r="AW73" s="96">
        <f>AW67/AW70</f>
        <v>25300</v>
      </c>
      <c r="AX73" s="96"/>
      <c r="AY73" s="96"/>
      <c r="AZ73" s="96"/>
      <c r="BA73" s="96"/>
      <c r="BB73" s="96"/>
      <c r="BC73" s="96"/>
      <c r="BD73" s="96"/>
      <c r="BE73" s="97">
        <f t="shared" si="0"/>
        <v>32800</v>
      </c>
      <c r="BF73" s="97"/>
      <c r="BG73" s="97"/>
      <c r="BH73" s="97"/>
      <c r="BI73" s="97"/>
      <c r="BJ73" s="97"/>
      <c r="BK73" s="97"/>
      <c r="BL73" s="97"/>
    </row>
    <row r="74" spans="1:79" ht="52.95" customHeight="1" x14ac:dyDescent="0.25">
      <c r="A74" s="73">
        <v>6</v>
      </c>
      <c r="B74" s="73"/>
      <c r="C74" s="73"/>
      <c r="D74" s="73"/>
      <c r="E74" s="73"/>
      <c r="F74" s="73"/>
      <c r="G74" s="118" t="s">
        <v>92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5" t="s">
        <v>69</v>
      </c>
      <c r="AA74" s="95"/>
      <c r="AB74" s="95"/>
      <c r="AC74" s="95"/>
      <c r="AD74" s="95"/>
      <c r="AE74" s="118" t="s">
        <v>100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7">
        <f>AO68/AO71</f>
        <v>900</v>
      </c>
      <c r="AP74" s="97"/>
      <c r="AQ74" s="97"/>
      <c r="AR74" s="97"/>
      <c r="AS74" s="97"/>
      <c r="AT74" s="97"/>
      <c r="AU74" s="97"/>
      <c r="AV74" s="97"/>
      <c r="AW74" s="96">
        <v>0</v>
      </c>
      <c r="AX74" s="96"/>
      <c r="AY74" s="96"/>
      <c r="AZ74" s="96"/>
      <c r="BA74" s="96"/>
      <c r="BB74" s="96"/>
      <c r="BC74" s="96"/>
      <c r="BD74" s="96"/>
      <c r="BE74" s="97">
        <f t="shared" si="0"/>
        <v>900</v>
      </c>
      <c r="BF74" s="97"/>
      <c r="BG74" s="97"/>
      <c r="BH74" s="97"/>
      <c r="BI74" s="97"/>
      <c r="BJ74" s="97"/>
      <c r="BK74" s="97"/>
      <c r="BL74" s="97"/>
    </row>
    <row r="75" spans="1:79" s="33" customFormat="1" ht="12.75" customHeight="1" x14ac:dyDescent="0.25">
      <c r="A75" s="98">
        <v>0</v>
      </c>
      <c r="B75" s="98"/>
      <c r="C75" s="98"/>
      <c r="D75" s="98"/>
      <c r="E75" s="98"/>
      <c r="F75" s="98"/>
      <c r="G75" s="124" t="s">
        <v>70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114"/>
      <c r="AA75" s="114"/>
      <c r="AB75" s="114"/>
      <c r="AC75" s="114"/>
      <c r="AD75" s="114"/>
      <c r="AE75" s="124"/>
      <c r="AF75" s="125"/>
      <c r="AG75" s="125"/>
      <c r="AH75" s="125"/>
      <c r="AI75" s="125"/>
      <c r="AJ75" s="125"/>
      <c r="AK75" s="125"/>
      <c r="AL75" s="125"/>
      <c r="AM75" s="125"/>
      <c r="AN75" s="126"/>
      <c r="AO75" s="103"/>
      <c r="AP75" s="103"/>
      <c r="AQ75" s="103"/>
      <c r="AR75" s="103"/>
      <c r="AS75" s="103"/>
      <c r="AT75" s="103"/>
      <c r="AU75" s="103"/>
      <c r="AV75" s="103"/>
      <c r="AW75" s="102"/>
      <c r="AX75" s="102"/>
      <c r="AY75" s="102"/>
      <c r="AZ75" s="102"/>
      <c r="BA75" s="102"/>
      <c r="BB75" s="102"/>
      <c r="BC75" s="102"/>
      <c r="BD75" s="102"/>
      <c r="BE75" s="103">
        <f t="shared" si="0"/>
        <v>0</v>
      </c>
      <c r="BF75" s="103"/>
      <c r="BG75" s="103"/>
      <c r="BH75" s="103"/>
      <c r="BI75" s="103"/>
      <c r="BJ75" s="103"/>
      <c r="BK75" s="103"/>
      <c r="BL75" s="103"/>
    </row>
    <row r="76" spans="1:79" ht="39.6" customHeight="1" x14ac:dyDescent="0.25">
      <c r="A76" s="73">
        <v>7</v>
      </c>
      <c r="B76" s="73"/>
      <c r="C76" s="73"/>
      <c r="D76" s="73"/>
      <c r="E76" s="73"/>
      <c r="F76" s="73"/>
      <c r="G76" s="118" t="s">
        <v>93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5" t="s">
        <v>71</v>
      </c>
      <c r="AA76" s="95"/>
      <c r="AB76" s="95"/>
      <c r="AC76" s="95"/>
      <c r="AD76" s="95"/>
      <c r="AE76" s="118" t="s">
        <v>94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7">
        <v>100</v>
      </c>
      <c r="AP76" s="97"/>
      <c r="AQ76" s="97"/>
      <c r="AR76" s="97"/>
      <c r="AS76" s="97"/>
      <c r="AT76" s="97"/>
      <c r="AU76" s="97"/>
      <c r="AV76" s="97"/>
      <c r="AW76" s="96">
        <v>100</v>
      </c>
      <c r="AX76" s="96"/>
      <c r="AY76" s="96"/>
      <c r="AZ76" s="96"/>
      <c r="BA76" s="96"/>
      <c r="BB76" s="96"/>
      <c r="BC76" s="96"/>
      <c r="BD76" s="96"/>
      <c r="BE76" s="97">
        <v>100</v>
      </c>
      <c r="BF76" s="97"/>
      <c r="BG76" s="97"/>
      <c r="BH76" s="97"/>
      <c r="BI76" s="97"/>
      <c r="BJ76" s="97"/>
      <c r="BK76" s="97"/>
      <c r="BL76" s="97"/>
    </row>
    <row r="77" spans="1:79" x14ac:dyDescent="0.25"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  <row r="79" spans="1:79" ht="31.2" customHeight="1" x14ac:dyDescent="0.25">
      <c r="A79" s="104" t="s">
        <v>101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37"/>
      <c r="AO79" s="107" t="s">
        <v>102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5">
      <c r="W80" s="109" t="s">
        <v>5</v>
      </c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O80" s="109" t="s">
        <v>52</v>
      </c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</row>
    <row r="81" spans="1:59" ht="15.75" customHeight="1" x14ac:dyDescent="0.25">
      <c r="A81" s="110" t="s">
        <v>3</v>
      </c>
      <c r="B81" s="110"/>
      <c r="C81" s="110"/>
      <c r="D81" s="110"/>
      <c r="E81" s="110"/>
      <c r="F81" s="110"/>
    </row>
    <row r="82" spans="1:59" ht="13.2" customHeight="1" x14ac:dyDescent="0.25">
      <c r="A82" s="43" t="s">
        <v>75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59" x14ac:dyDescent="0.25">
      <c r="A83" s="123" t="s">
        <v>47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</row>
    <row r="84" spans="1:59" ht="10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31.95" customHeight="1" x14ac:dyDescent="0.25">
      <c r="A85" s="104" t="s">
        <v>104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37"/>
      <c r="AO85" s="107" t="s">
        <v>103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</row>
    <row r="86" spans="1:59" x14ac:dyDescent="0.25">
      <c r="W86" s="109" t="s">
        <v>5</v>
      </c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O86" s="109" t="s">
        <v>52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59" x14ac:dyDescent="0.25">
      <c r="A87" s="121">
        <v>44581</v>
      </c>
      <c r="B87" s="122"/>
      <c r="C87" s="122"/>
      <c r="D87" s="122"/>
      <c r="E87" s="122"/>
      <c r="F87" s="122"/>
      <c r="G87" s="122"/>
      <c r="H87" s="122"/>
    </row>
    <row r="88" spans="1:59" x14ac:dyDescent="0.25">
      <c r="A88" s="109" t="s">
        <v>45</v>
      </c>
      <c r="B88" s="109"/>
      <c r="C88" s="109"/>
      <c r="D88" s="109"/>
      <c r="E88" s="109"/>
      <c r="F88" s="109"/>
      <c r="G88" s="109"/>
      <c r="H88" s="109"/>
      <c r="I88" s="38"/>
      <c r="J88" s="38"/>
      <c r="K88" s="38"/>
      <c r="L88" s="38"/>
      <c r="M88" s="38"/>
      <c r="N88" s="38"/>
      <c r="O88" s="38"/>
      <c r="P88" s="38"/>
      <c r="Q88" s="38"/>
    </row>
    <row r="89" spans="1:59" x14ac:dyDescent="0.25">
      <c r="A89" s="39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500" orientation="landscape" r:id="rId1"/>
  <headerFooter alignWithMargins="0"/>
  <rowBreaks count="1" manualBreakCount="1">
    <brk id="4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2022-01-20T08:55:06Z</cp:lastPrinted>
  <dcterms:created xsi:type="dcterms:W3CDTF">2016-08-15T09:54:21Z</dcterms:created>
  <dcterms:modified xsi:type="dcterms:W3CDTF">2022-01-20T12:54:39Z</dcterms:modified>
</cp:coreProperties>
</file>