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01.01.2020'!$A$1:$M$111</definedName>
  </definedNames>
  <calcPr fullCalcOnLoad="1"/>
</workbook>
</file>

<file path=xl/sharedStrings.xml><?xml version="1.0" encoding="utf-8"?>
<sst xmlns="http://schemas.openxmlformats.org/spreadsheetml/2006/main" count="237" uniqueCount="149">
  <si>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</si>
  <si>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</si>
  <si>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</si>
  <si>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</si>
  <si>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</si>
  <si>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</si>
  <si>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</si>
  <si>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</si>
  <si>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</si>
  <si>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</si>
  <si>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</si>
  <si>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</si>
  <si>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</si>
  <si>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</si>
  <si>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</si>
  <si>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</si>
  <si>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</si>
  <si>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</si>
  <si>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</si>
  <si>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</si>
  <si>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</si>
  <si>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</si>
  <si>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</si>
  <si>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</si>
  <si>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</si>
  <si>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</si>
  <si>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</si>
  <si>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</si>
  <si>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</si>
  <si>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</si>
  <si>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</si>
  <si>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</si>
  <si>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</si>
  <si>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</si>
  <si>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</si>
  <si>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</si>
  <si>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</si>
  <si>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</si>
  <si>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</si>
  <si>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</si>
  <si>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</si>
  <si>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</si>
  <si>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</si>
  <si>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Рівень виконання завдань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</si>
  <si>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</si>
  <si>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</si>
  <si>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</si>
  <si>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</si>
  <si>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</si>
  <si>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</si>
  <si>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Затрат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</si>
  <si>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</si>
  <si>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</si>
  <si>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</si>
  <si>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</si>
  <si>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</si>
  <si>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</si>
  <si>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>Довжина бар'єрних  огороджень, на яких планується поточний ремонт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</si>
  <si>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</si>
  <si>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</si>
  <si>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</si>
  <si>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</si>
  <si>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</si>
  <si>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Рівень виконання завдання</t>
  </si>
  <si>
    <t>Обсяг видатків на проведення капітального  ремонту об’єктів транспортної інфраструктури</t>
  </si>
  <si>
    <t>Додаток до річного плану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</si>
  <si>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</si>
  <si>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</si>
  <si>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</si>
  <si>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 xml:space="preserve">Обсяг видатків / площу вулично-дор. мережі </t>
  </si>
  <si>
    <t>Касові на вказаний період /обсяг видатків на рік *100</t>
  </si>
  <si>
    <t>Обсяг видатків /кількість об'єктів</t>
  </si>
  <si>
    <t>тис.грн.</t>
  </si>
  <si>
    <t>од.</t>
  </si>
  <si>
    <t>м</t>
  </si>
  <si>
    <t>м²</t>
  </si>
  <si>
    <t>%</t>
  </si>
  <si>
    <t xml:space="preserve">м²
</t>
  </si>
  <si>
    <t>Пояснення щодо причин розбіжностей між затвердженими та досягнутими результативними показниками залишок плонових асигнуань після виконання робіт</t>
  </si>
  <si>
    <t>Пояснення щодо причин розбіжностей між затвердженими та досягнутими результативними показниками показники ефективності зменшлись відповідно до показників затрат</t>
  </si>
  <si>
    <t>про виконання паспорта бюджетної програми місцевого бюджету за 2020 рік</t>
  </si>
  <si>
    <t>Забезпечення проведення реконструкції об´єктів транспортної інфраструктури</t>
  </si>
  <si>
    <t xml:space="preserve"> Кошторис на 2020 рік рішення сесії</t>
  </si>
  <si>
    <t xml:space="preserve"> Кошторис на 2020 рік рішення 63 сесії</t>
  </si>
  <si>
    <t>обсяг видатків на ремонт та встановлення дорожніх знаків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</si>
  <si>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надходження благодійних внесків жителів міста, не надані акти виконаних робіт, зеконамлені кошти за рахунок проведення тендерних процедур закупівлі.</t>
  </si>
  <si>
    <t>Пояснення щодо причин розбіжностей між затвердженими та досягнутими результативними показниками зеконамлені кошти за рахунок проведення тендерних процедур закупівлі</t>
  </si>
  <si>
    <t>кількість дорожніх знаків, які планується відремонтувати та встановити</t>
  </si>
  <si>
    <t xml:space="preserve">Пояснення щодо причин розбіжностей між затвердженими та досягнутими результативними показниками </t>
  </si>
  <si>
    <t>середня вартість ремонту, заміни та встановлення 1-го дорожного знаку</t>
  </si>
  <si>
    <t>Площа шляхів, на яких планується проведення капітального  ремонту</t>
  </si>
  <si>
    <t>м2</t>
  </si>
  <si>
    <t>середня вартість м2</t>
  </si>
  <si>
    <t>0,70</t>
  </si>
  <si>
    <t>0,69</t>
  </si>
  <si>
    <t>Обсяг видатків на проведення реконструкції об’єктів транспортної інфраструктури</t>
  </si>
  <si>
    <t xml:space="preserve"> Кошторис на 2020 рік рішення  сесії</t>
  </si>
  <si>
    <t>Площа шляхів, на яких планується проведення реконструкції</t>
  </si>
  <si>
    <t>Обсяг видатків /площу реконструкції</t>
  </si>
  <si>
    <t>0,50</t>
  </si>
  <si>
    <t>Анатолій КУШНІРЕНКО</t>
  </si>
  <si>
    <t>Володимир ДАВИДЕНКО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</si>
  <si>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</si>
  <si>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</si>
  <si>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</si>
  <si>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</si>
  <si>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</si>
  <si>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</si>
  <si>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</si>
  <si>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</si>
  <si>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Пояснення щодо причин розбіжностей між затвердженими та досягнутими результативними показниками  залишок плонових асигнуань після виконання робіт</t>
  </si>
  <si>
    <t>Бюджетна програма   включає три завдання на виконання  основної мети - Утримання та розвиток автомобільних доріг та дорожньої інфраструктури Протягом  звітного періоду мета досягнута.  Всі завдання  виконані  вчасно, недопущено виникнення  кредиторської заборгованості  на 01.01.2021р.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</si>
  <si>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</si>
  <si>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</si>
  <si>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</si>
  <si>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</si>
  <si>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</si>
  <si>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</si>
  <si>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</si>
  <si>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</si>
  <si>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</si>
  <si>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</si>
  <si>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</si>
  <si>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</si>
  <si>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</si>
  <si>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</si>
  <si>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</si>
  <si>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</si>
  <si>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1.3.4</t>
  </si>
  <si>
    <t>1.3.5</t>
  </si>
  <si>
    <t>1.4</t>
  </si>
  <si>
    <t>1.4.1</t>
  </si>
  <si>
    <t>2.1</t>
  </si>
  <si>
    <t>2.1.1</t>
  </si>
  <si>
    <t>2.2</t>
  </si>
  <si>
    <t>2.2.1</t>
  </si>
  <si>
    <t>2.3</t>
  </si>
  <si>
    <t>2.3.1</t>
  </si>
  <si>
    <t>2.4</t>
  </si>
  <si>
    <t>2.4.1</t>
  </si>
  <si>
    <t>3.1</t>
  </si>
  <si>
    <t>3.1.1</t>
  </si>
  <si>
    <t>3.2</t>
  </si>
  <si>
    <t>3.2.1</t>
  </si>
  <si>
    <t>3.3</t>
  </si>
  <si>
    <t>3.3.1</t>
  </si>
  <si>
    <t>3.4</t>
  </si>
  <si>
    <t>3.4.1</t>
  </si>
  <si>
    <t>Аналіз стану виконання результативних показників: В цілому результативні показники виконані на  98,45 %.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</si>
</sst>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  <numFmt numFmtId="176" formatCode="#,##0.000"/>
    <numFmt numFmtId="177" formatCode="0.00000"/>
    <numFmt numFmtId="178" formatCode="0.000000000"/>
    <numFmt numFmtId="179" formatCode="0.00000000"/>
    <numFmt numFmtId="180" formatCode="0.0000000"/>
    <numFmt numFmtId="181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2" fontId="49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 wrapText="1"/>
    </xf>
    <xf numFmtId="175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vertical="top" wrapText="1"/>
    </xf>
    <xf numFmtId="1" fontId="49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 wrapText="1"/>
    </xf>
    <xf numFmtId="10" fontId="49" fillId="0" borderId="10" xfId="0" applyNumberFormat="1" applyFont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vertical="top" wrapText="1"/>
    </xf>
    <xf numFmtId="4" fontId="7" fillId="34" borderId="13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169" fontId="49" fillId="34" borderId="1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175" fontId="49" fillId="34" borderId="10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2" fillId="0" borderId="18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4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168" fontId="6" fillId="33" borderId="0" xfId="48" applyNumberFormat="1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5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5" fillId="0" borderId="14" xfId="0" applyFont="1" applyBorder="1" applyAlignment="1">
      <alignment horizontal="center"/>
    </xf>
    <xf numFmtId="0" fontId="54" fillId="0" borderId="18" xfId="0" applyFont="1" applyBorder="1" applyAlignment="1">
      <alignment horizontal="center" vertical="top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6"/>
  <sheetViews>
    <sheetView tabSelected="1" view="pageBreakPreview" zoomScale="95" zoomScaleNormal="75" zoomScaleSheetLayoutView="95" zoomScalePageLayoutView="0" workbookViewId="0" topLeftCell="A86">
      <selection activeCell="B85" sqref="B85"/>
    </sheetView>
  </sheetViews>
  <sheetFormatPr defaultColWidth="9.140625" defaultRowHeight="15"/>
  <cols>
    <col min="1" max="1" width="8.28125" style="5" customWidth="1"/>
    <col min="2" max="2" width="26.00390625" style="5" customWidth="1"/>
    <col min="3" max="3" width="11.421875" style="5" customWidth="1"/>
    <col min="4" max="4" width="14.28125" style="5" customWidth="1"/>
    <col min="5" max="5" width="17.140625" style="5" customWidth="1"/>
    <col min="6" max="6" width="13.00390625" style="5" customWidth="1"/>
    <col min="7" max="7" width="17.28125" style="5" customWidth="1"/>
    <col min="8" max="8" width="16.140625" style="5" customWidth="1"/>
    <col min="9" max="9" width="13.00390625" style="5" customWidth="1"/>
    <col min="10" max="10" width="15.8515625" style="5" customWidth="1"/>
    <col min="11" max="11" width="14.8515625" style="5" customWidth="1"/>
    <col min="12" max="12" width="13.00390625" style="5" customWidth="1"/>
    <col min="13" max="13" width="14.00390625" style="5" customWidth="1"/>
    <col min="14" max="16384" width="9.140625" style="5" customWidth="1"/>
  </cols>
  <sheetData>
    <row r="1" spans="10:13" ht="15.75" customHeight="1">
      <c r="J1" s="122" t="s">
        <v>33</v>
      </c>
      <c r="K1" s="122"/>
      <c r="L1" s="122"/>
      <c r="M1" s="122"/>
    </row>
    <row r="2" spans="10:13" ht="15.75">
      <c r="J2" s="122"/>
      <c r="K2" s="122"/>
      <c r="L2" s="122"/>
      <c r="M2" s="122"/>
    </row>
    <row r="3" spans="10:13" ht="15.75">
      <c r="J3" s="122"/>
      <c r="K3" s="122"/>
      <c r="L3" s="122"/>
      <c r="M3" s="122"/>
    </row>
    <row r="4" spans="10:13" ht="15.75">
      <c r="J4" s="122"/>
      <c r="K4" s="122"/>
      <c r="L4" s="122"/>
      <c r="M4" s="122"/>
    </row>
    <row r="5" spans="1:36" ht="15.75">
      <c r="A5" s="123" t="s">
        <v>11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123" t="s">
        <v>80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124" t="s">
        <v>0</v>
      </c>
      <c r="B7" s="103">
        <v>1200000</v>
      </c>
      <c r="C7" s="70"/>
      <c r="D7" s="125" t="s">
        <v>34</v>
      </c>
      <c r="E7" s="125"/>
      <c r="F7" s="125"/>
      <c r="G7" s="125"/>
      <c r="H7" s="125"/>
      <c r="I7" s="125"/>
      <c r="J7" s="125"/>
      <c r="K7" s="125"/>
      <c r="L7" s="126" t="s">
        <v>102</v>
      </c>
      <c r="M7" s="126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ht="23.25" customHeight="1">
      <c r="A8" s="124"/>
      <c r="B8" s="26" t="s">
        <v>103</v>
      </c>
      <c r="C8" s="70"/>
      <c r="D8"/>
      <c r="E8" s="127" t="s">
        <v>10</v>
      </c>
      <c r="F8" s="127"/>
      <c r="G8" s="127"/>
      <c r="H8" s="127"/>
      <c r="I8" s="127"/>
      <c r="J8" s="127"/>
      <c r="K8" s="127"/>
      <c r="L8" s="128" t="s">
        <v>104</v>
      </c>
      <c r="M8" s="12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124" t="s">
        <v>1</v>
      </c>
      <c r="B9" s="103">
        <v>1210000</v>
      </c>
      <c r="C9" s="70"/>
      <c r="D9" s="125" t="s">
        <v>34</v>
      </c>
      <c r="E9" s="125"/>
      <c r="F9" s="125"/>
      <c r="G9" s="125"/>
      <c r="H9" s="125"/>
      <c r="I9" s="125"/>
      <c r="J9" s="125"/>
      <c r="K9" s="125"/>
      <c r="L9" s="126" t="s">
        <v>102</v>
      </c>
      <c r="M9" s="126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</row>
    <row r="10" spans="1:36" ht="27.75" customHeight="1">
      <c r="A10" s="124"/>
      <c r="B10" s="26" t="s">
        <v>103</v>
      </c>
      <c r="C10" s="70"/>
      <c r="D10"/>
      <c r="E10" s="127" t="s">
        <v>9</v>
      </c>
      <c r="F10" s="127"/>
      <c r="G10" s="127"/>
      <c r="H10" s="127"/>
      <c r="I10" s="127"/>
      <c r="J10" s="127"/>
      <c r="K10" s="127"/>
      <c r="L10" s="128" t="s">
        <v>104</v>
      </c>
      <c r="M10" s="12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30.75" customHeight="1">
      <c r="A11" s="93" t="s">
        <v>2</v>
      </c>
      <c r="B11" s="90">
        <v>1217461</v>
      </c>
      <c r="C11" s="126">
        <v>7461</v>
      </c>
      <c r="D11" s="126"/>
      <c r="E11" s="144" t="s">
        <v>44</v>
      </c>
      <c r="F11" s="145"/>
      <c r="G11" s="146" t="s">
        <v>45</v>
      </c>
      <c r="H11" s="146"/>
      <c r="I11" s="146"/>
      <c r="J11" s="146"/>
      <c r="K11" s="146"/>
      <c r="L11" s="147" t="s">
        <v>105</v>
      </c>
      <c r="M11" s="147"/>
      <c r="N11" s="94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94"/>
      <c r="AB11" s="95"/>
      <c r="AC11" s="95"/>
      <c r="AD11" s="95"/>
      <c r="AE11" s="95"/>
      <c r="AF11" s="95"/>
      <c r="AG11" s="95"/>
      <c r="AH11" s="95"/>
      <c r="AI11" s="95"/>
      <c r="AJ11" s="96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96"/>
      <c r="BE11" s="94"/>
      <c r="BF11" s="95"/>
      <c r="BG11" s="95"/>
      <c r="BH11" s="95"/>
      <c r="BI11" s="95"/>
      <c r="BJ11" s="95"/>
      <c r="BK11" s="95"/>
      <c r="BL11" s="95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</row>
    <row r="12" spans="2:79" ht="49.5" customHeight="1">
      <c r="B12" s="92" t="s">
        <v>103</v>
      </c>
      <c r="C12" s="128" t="s">
        <v>106</v>
      </c>
      <c r="D12" s="128"/>
      <c r="E12" s="128" t="s">
        <v>107</v>
      </c>
      <c r="F12" s="128"/>
      <c r="G12" s="148" t="s">
        <v>108</v>
      </c>
      <c r="H12" s="148"/>
      <c r="I12" s="148"/>
      <c r="J12" s="148"/>
      <c r="K12" s="148"/>
      <c r="L12" s="149" t="s">
        <v>109</v>
      </c>
      <c r="M12" s="149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  <c r="AA12" s="97"/>
      <c r="AB12" s="97"/>
      <c r="AC12" s="97"/>
      <c r="AD12" s="97"/>
      <c r="AE12" s="97"/>
      <c r="AF12" s="97"/>
      <c r="AG12" s="97"/>
      <c r="AH12" s="97"/>
      <c r="AI12" s="97"/>
      <c r="AJ12" s="98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8"/>
      <c r="BE12" s="97"/>
      <c r="BF12" s="97"/>
      <c r="BG12" s="97"/>
      <c r="BH12" s="97"/>
      <c r="BI12" s="97"/>
      <c r="BJ12" s="97"/>
      <c r="BK12" s="97"/>
      <c r="BL12" s="97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pans="1:13" ht="19.5" customHeight="1">
      <c r="A13" s="135" t="s">
        <v>22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ht="15.75">
      <c r="A14" s="1"/>
    </row>
    <row r="15" spans="1:13" ht="31.5">
      <c r="A15" s="4" t="s">
        <v>18</v>
      </c>
      <c r="B15" s="113" t="s">
        <v>19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59" ht="15.75" customHeight="1">
      <c r="A16" s="9">
        <v>1</v>
      </c>
      <c r="B16" s="129" t="s">
        <v>46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</row>
    <row r="17" spans="1:13" ht="15.75">
      <c r="A17" s="9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</row>
    <row r="18" ht="15.75">
      <c r="A18" s="1"/>
    </row>
    <row r="19" ht="15.75" customHeight="1">
      <c r="A19" s="6" t="s">
        <v>23</v>
      </c>
    </row>
    <row r="20" spans="1:65" ht="19.5" customHeight="1">
      <c r="A20" s="2">
        <v>1</v>
      </c>
      <c r="B20" s="116" t="s">
        <v>47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8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132" t="s">
        <v>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</row>
    <row r="24" spans="1:13" ht="18.75" customHeight="1">
      <c r="A24" s="38">
        <v>1</v>
      </c>
      <c r="B24" s="119" t="s">
        <v>48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</row>
    <row r="25" spans="1:13" ht="18.75" customHeight="1">
      <c r="A25" s="67">
        <v>2</v>
      </c>
      <c r="B25" s="119" t="s">
        <v>49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</row>
    <row r="26" spans="1:13" ht="15" customHeight="1">
      <c r="A26" s="25">
        <v>3</v>
      </c>
      <c r="B26" s="119" t="s">
        <v>81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1"/>
    </row>
    <row r="27" spans="1:67" ht="15.75">
      <c r="A27" s="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ht="15.75">
      <c r="A28" s="6" t="s">
        <v>25</v>
      </c>
    </row>
    <row r="29" spans="2:12" ht="15.75" customHeight="1">
      <c r="B29" s="10"/>
      <c r="L29" s="10" t="s">
        <v>20</v>
      </c>
    </row>
    <row r="30" ht="7.5" customHeight="1">
      <c r="A30" s="1"/>
    </row>
    <row r="31" spans="1:26" ht="30" customHeight="1">
      <c r="A31" s="113" t="s">
        <v>18</v>
      </c>
      <c r="B31" s="113" t="s">
        <v>26</v>
      </c>
      <c r="C31" s="113"/>
      <c r="D31" s="113"/>
      <c r="E31" s="113" t="s">
        <v>12</v>
      </c>
      <c r="F31" s="113"/>
      <c r="G31" s="113"/>
      <c r="H31" s="113" t="s">
        <v>27</v>
      </c>
      <c r="I31" s="113"/>
      <c r="J31" s="113"/>
      <c r="K31" s="113" t="s">
        <v>13</v>
      </c>
      <c r="L31" s="113"/>
      <c r="M31" s="113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33" customHeight="1">
      <c r="A32" s="113"/>
      <c r="B32" s="113"/>
      <c r="C32" s="113"/>
      <c r="D32" s="113"/>
      <c r="E32" s="4" t="s">
        <v>14</v>
      </c>
      <c r="F32" s="4" t="s">
        <v>15</v>
      </c>
      <c r="G32" s="4" t="s">
        <v>16</v>
      </c>
      <c r="H32" s="4" t="s">
        <v>14</v>
      </c>
      <c r="I32" s="4" t="s">
        <v>15</v>
      </c>
      <c r="J32" s="4" t="s">
        <v>16</v>
      </c>
      <c r="K32" s="4" t="s">
        <v>14</v>
      </c>
      <c r="L32" s="4" t="s">
        <v>15</v>
      </c>
      <c r="M32" s="4" t="s">
        <v>16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7.25" customHeight="1">
      <c r="A33" s="9">
        <v>1</v>
      </c>
      <c r="B33" s="108">
        <v>2</v>
      </c>
      <c r="C33" s="109"/>
      <c r="D33" s="110"/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9">
        <v>11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36" customHeight="1">
      <c r="A34" s="39">
        <v>1</v>
      </c>
      <c r="B34" s="108" t="str">
        <f>B24</f>
        <v>Забезпечення проведення поточного ремонту об´єктів транспортної інфраструктури</v>
      </c>
      <c r="C34" s="109"/>
      <c r="D34" s="110"/>
      <c r="E34" s="54">
        <v>14645997</v>
      </c>
      <c r="F34" s="54">
        <v>8434</v>
      </c>
      <c r="G34" s="54">
        <f>E34+F34</f>
        <v>14654431</v>
      </c>
      <c r="H34" s="54">
        <v>14395966.32</v>
      </c>
      <c r="I34" s="54">
        <v>0</v>
      </c>
      <c r="J34" s="54">
        <f>H34+I34</f>
        <v>14395966.32</v>
      </c>
      <c r="K34" s="54">
        <f>H34-E34</f>
        <v>-250030.6799999997</v>
      </c>
      <c r="L34" s="54">
        <f>I34-F34</f>
        <v>-8434</v>
      </c>
      <c r="M34" s="54">
        <f>K34+L34</f>
        <v>-258464.6799999997</v>
      </c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39" customHeight="1">
      <c r="A35" s="69">
        <v>2</v>
      </c>
      <c r="B35" s="108" t="str">
        <f>B25</f>
        <v>Забезпечення проведення капітального ремонту об´єктів транспортної інфраструктури</v>
      </c>
      <c r="C35" s="109"/>
      <c r="D35" s="110"/>
      <c r="E35" s="54"/>
      <c r="F35" s="54">
        <v>12834937</v>
      </c>
      <c r="G35" s="54">
        <f>F35</f>
        <v>12834937</v>
      </c>
      <c r="H35" s="54"/>
      <c r="I35" s="54">
        <v>12701748.9</v>
      </c>
      <c r="J35" s="54">
        <f>I35</f>
        <v>12701748.9</v>
      </c>
      <c r="K35" s="54"/>
      <c r="L35" s="54">
        <f>I35-F35</f>
        <v>-133188.09999999963</v>
      </c>
      <c r="M35" s="54">
        <f>K35+L35</f>
        <v>-133188.09999999963</v>
      </c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39" customHeight="1">
      <c r="A36" s="27">
        <v>3</v>
      </c>
      <c r="B36" s="108" t="str">
        <f>B26</f>
        <v>Забезпечення проведення реконструкції об´єктів транспортної інфраструктури</v>
      </c>
      <c r="C36" s="109"/>
      <c r="D36" s="110"/>
      <c r="E36" s="54"/>
      <c r="F36" s="54">
        <v>4613637</v>
      </c>
      <c r="G36" s="54">
        <f>E36+F36</f>
        <v>4613637</v>
      </c>
      <c r="H36" s="54"/>
      <c r="I36" s="54">
        <v>4508978.53</v>
      </c>
      <c r="J36" s="54">
        <f>H36+I36</f>
        <v>4508978.53</v>
      </c>
      <c r="K36" s="54">
        <f>H36-E36</f>
        <v>0</v>
      </c>
      <c r="L36" s="54">
        <f>I36-F36</f>
        <v>-104658.46999999974</v>
      </c>
      <c r="M36" s="54">
        <f>K36+L36</f>
        <v>-104658.46999999974</v>
      </c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>
      <c r="A37" s="4"/>
      <c r="B37" s="113" t="s">
        <v>5</v>
      </c>
      <c r="C37" s="113"/>
      <c r="D37" s="113"/>
      <c r="E37" s="54">
        <f>SUM(E34:E36)</f>
        <v>14645997</v>
      </c>
      <c r="F37" s="54">
        <f>SUM(F34:F36)</f>
        <v>17457008</v>
      </c>
      <c r="G37" s="54">
        <f aca="true" t="shared" si="0" ref="G37:M37">SUM(G34:G36)</f>
        <v>32103005</v>
      </c>
      <c r="H37" s="54">
        <f t="shared" si="0"/>
        <v>14395966.32</v>
      </c>
      <c r="I37" s="54">
        <f t="shared" si="0"/>
        <v>17210727.43</v>
      </c>
      <c r="J37" s="54">
        <f>SUM(J34:J36)</f>
        <v>31606693.75</v>
      </c>
      <c r="K37" s="54">
        <f t="shared" si="0"/>
        <v>-250030.6799999997</v>
      </c>
      <c r="L37" s="54">
        <f>I37-F37</f>
        <v>-246280.5700000003</v>
      </c>
      <c r="M37" s="54">
        <f t="shared" si="0"/>
        <v>-496311.24999999907</v>
      </c>
      <c r="R37" s="7"/>
      <c r="S37" s="7"/>
      <c r="T37" s="7"/>
      <c r="U37" s="7"/>
      <c r="V37" s="7"/>
      <c r="W37" s="7"/>
      <c r="X37" s="7"/>
      <c r="Y37" s="7"/>
      <c r="Z37" s="7"/>
    </row>
    <row r="38" spans="1:39" ht="32.25" customHeight="1">
      <c r="A38" s="114" t="s">
        <v>85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</row>
    <row r="39" ht="15.75">
      <c r="A39" s="1"/>
    </row>
    <row r="40" spans="1:13" ht="33" customHeight="1">
      <c r="A40" s="111" t="s">
        <v>28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ht="15.75">
      <c r="K41" s="3" t="s">
        <v>20</v>
      </c>
    </row>
    <row r="42" ht="15.75">
      <c r="A42" s="1"/>
    </row>
    <row r="43" spans="1:13" ht="31.5" customHeight="1">
      <c r="A43" s="113" t="s">
        <v>3</v>
      </c>
      <c r="B43" s="113" t="s">
        <v>29</v>
      </c>
      <c r="C43" s="113"/>
      <c r="D43" s="113"/>
      <c r="E43" s="113" t="s">
        <v>12</v>
      </c>
      <c r="F43" s="113"/>
      <c r="G43" s="113"/>
      <c r="H43" s="113" t="s">
        <v>27</v>
      </c>
      <c r="I43" s="113"/>
      <c r="J43" s="113"/>
      <c r="K43" s="113" t="s">
        <v>13</v>
      </c>
      <c r="L43" s="113"/>
      <c r="M43" s="113"/>
    </row>
    <row r="44" spans="1:13" ht="33.75" customHeight="1">
      <c r="A44" s="113"/>
      <c r="B44" s="113"/>
      <c r="C44" s="113"/>
      <c r="D44" s="113"/>
      <c r="E44" s="4" t="s">
        <v>14</v>
      </c>
      <c r="F44" s="4" t="s">
        <v>15</v>
      </c>
      <c r="G44" s="4" t="s">
        <v>16</v>
      </c>
      <c r="H44" s="4" t="s">
        <v>14</v>
      </c>
      <c r="I44" s="4" t="s">
        <v>15</v>
      </c>
      <c r="J44" s="4" t="s">
        <v>16</v>
      </c>
      <c r="K44" s="4" t="s">
        <v>14</v>
      </c>
      <c r="L44" s="4" t="s">
        <v>15</v>
      </c>
      <c r="M44" s="4" t="s">
        <v>16</v>
      </c>
    </row>
    <row r="45" spans="1:13" ht="15.75">
      <c r="A45" s="4">
        <v>1</v>
      </c>
      <c r="B45" s="113">
        <v>2</v>
      </c>
      <c r="C45" s="113"/>
      <c r="D45" s="113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13" ht="29.25" customHeight="1">
      <c r="A46" s="27"/>
      <c r="B46" s="108"/>
      <c r="C46" s="109"/>
      <c r="D46" s="110"/>
      <c r="E46" s="28"/>
      <c r="F46" s="28"/>
      <c r="G46" s="28">
        <f>E46+F46</f>
        <v>0</v>
      </c>
      <c r="H46" s="28"/>
      <c r="I46" s="28"/>
      <c r="J46" s="28">
        <f>H46+I46</f>
        <v>0</v>
      </c>
      <c r="K46" s="28">
        <f>E46-H46</f>
        <v>0</v>
      </c>
      <c r="L46" s="28">
        <f>F46-I46</f>
        <v>0</v>
      </c>
      <c r="M46" s="13">
        <f>K46+L46</f>
        <v>0</v>
      </c>
    </row>
    <row r="47" ht="15.75">
      <c r="A47" s="1"/>
    </row>
    <row r="48" ht="15.75">
      <c r="A48" s="6" t="s">
        <v>30</v>
      </c>
    </row>
    <row r="49" spans="1:13" ht="31.5">
      <c r="A49" s="39" t="s">
        <v>37</v>
      </c>
      <c r="B49" s="39" t="s">
        <v>17</v>
      </c>
      <c r="C49" s="34" t="s">
        <v>6</v>
      </c>
      <c r="D49" s="34" t="s">
        <v>7</v>
      </c>
      <c r="E49" s="108" t="s">
        <v>12</v>
      </c>
      <c r="F49" s="109"/>
      <c r="G49" s="110"/>
      <c r="H49" s="108" t="s">
        <v>38</v>
      </c>
      <c r="I49" s="109"/>
      <c r="J49" s="110"/>
      <c r="K49" s="108" t="s">
        <v>13</v>
      </c>
      <c r="L49" s="109"/>
      <c r="M49" s="110"/>
    </row>
    <row r="50" spans="1:13" ht="31.5">
      <c r="A50" s="38"/>
      <c r="B50" s="17"/>
      <c r="C50" s="34"/>
      <c r="D50" s="34"/>
      <c r="E50" s="39" t="s">
        <v>14</v>
      </c>
      <c r="F50" s="39" t="s">
        <v>15</v>
      </c>
      <c r="G50" s="39" t="s">
        <v>16</v>
      </c>
      <c r="H50" s="39" t="s">
        <v>14</v>
      </c>
      <c r="I50" s="39" t="s">
        <v>15</v>
      </c>
      <c r="J50" s="39" t="s">
        <v>16</v>
      </c>
      <c r="K50" s="39" t="s">
        <v>14</v>
      </c>
      <c r="L50" s="39" t="s">
        <v>15</v>
      </c>
      <c r="M50" s="39" t="s">
        <v>16</v>
      </c>
    </row>
    <row r="51" spans="1:13" ht="15.75">
      <c r="A51" s="38">
        <v>1</v>
      </c>
      <c r="B51" s="38">
        <v>2</v>
      </c>
      <c r="C51" s="38">
        <v>3</v>
      </c>
      <c r="D51" s="38">
        <v>4</v>
      </c>
      <c r="E51" s="38">
        <v>5</v>
      </c>
      <c r="F51" s="38">
        <v>6</v>
      </c>
      <c r="G51" s="38">
        <v>7</v>
      </c>
      <c r="H51" s="38">
        <v>8</v>
      </c>
      <c r="I51" s="38">
        <v>9</v>
      </c>
      <c r="J51" s="38">
        <v>10</v>
      </c>
      <c r="K51" s="38">
        <v>11</v>
      </c>
      <c r="L51" s="38">
        <v>12</v>
      </c>
      <c r="M51" s="39">
        <v>13</v>
      </c>
    </row>
    <row r="52" spans="1:13" ht="78.75">
      <c r="A52" s="104">
        <v>1</v>
      </c>
      <c r="B52" s="42" t="s">
        <v>48</v>
      </c>
      <c r="C52" s="34"/>
      <c r="D52" s="29"/>
      <c r="E52" s="54"/>
      <c r="F52" s="39"/>
      <c r="G52" s="31"/>
      <c r="H52" s="39"/>
      <c r="I52" s="39"/>
      <c r="J52" s="39"/>
      <c r="K52" s="31"/>
      <c r="L52" s="39"/>
      <c r="M52" s="13"/>
    </row>
    <row r="53" spans="1:13" ht="15.75">
      <c r="A53" s="104" t="s">
        <v>112</v>
      </c>
      <c r="B53" s="43" t="s">
        <v>50</v>
      </c>
      <c r="C53" s="34"/>
      <c r="D53" s="29"/>
      <c r="E53" s="41"/>
      <c r="F53" s="41"/>
      <c r="G53" s="31"/>
      <c r="H53" s="41"/>
      <c r="I53" s="41"/>
      <c r="J53" s="41"/>
      <c r="K53" s="31"/>
      <c r="L53" s="41"/>
      <c r="M53" s="13"/>
    </row>
    <row r="54" spans="1:13" ht="78.75">
      <c r="A54" s="105" t="s">
        <v>113</v>
      </c>
      <c r="B54" s="75" t="s">
        <v>51</v>
      </c>
      <c r="C54" s="75" t="s">
        <v>72</v>
      </c>
      <c r="D54" s="75" t="s">
        <v>82</v>
      </c>
      <c r="E54" s="76">
        <v>13558</v>
      </c>
      <c r="F54" s="72">
        <v>8.43</v>
      </c>
      <c r="G54" s="72">
        <f>E54+F54</f>
        <v>13566.43</v>
      </c>
      <c r="H54" s="72">
        <v>13490.12</v>
      </c>
      <c r="I54" s="72">
        <v>0</v>
      </c>
      <c r="J54" s="72">
        <f>H54+I54</f>
        <v>13490.12</v>
      </c>
      <c r="K54" s="72">
        <f>H54-E54</f>
        <v>-67.8799999999992</v>
      </c>
      <c r="L54" s="72">
        <f aca="true" t="shared" si="1" ref="L54:M58">I54-F54</f>
        <v>-8.43</v>
      </c>
      <c r="M54" s="72">
        <f t="shared" si="1"/>
        <v>-76.30999999999949</v>
      </c>
    </row>
    <row r="55" spans="1:13" ht="63">
      <c r="A55" s="105" t="s">
        <v>114</v>
      </c>
      <c r="B55" s="75" t="s">
        <v>52</v>
      </c>
      <c r="C55" s="75" t="s">
        <v>72</v>
      </c>
      <c r="D55" s="75" t="s">
        <v>82</v>
      </c>
      <c r="E55" s="76">
        <v>190</v>
      </c>
      <c r="F55" s="77"/>
      <c r="G55" s="78">
        <f>E55+F55</f>
        <v>190</v>
      </c>
      <c r="H55" s="77">
        <v>190</v>
      </c>
      <c r="I55" s="77"/>
      <c r="J55" s="72">
        <f>H55+I55</f>
        <v>190</v>
      </c>
      <c r="K55" s="78">
        <f>H55-E55</f>
        <v>0</v>
      </c>
      <c r="L55" s="78">
        <f t="shared" si="1"/>
        <v>0</v>
      </c>
      <c r="M55" s="73">
        <f>K55+L55</f>
        <v>0</v>
      </c>
    </row>
    <row r="56" spans="1:13" ht="33" customHeight="1">
      <c r="A56" s="105" t="s">
        <v>115</v>
      </c>
      <c r="B56" s="75" t="s">
        <v>53</v>
      </c>
      <c r="C56" s="75" t="s">
        <v>72</v>
      </c>
      <c r="D56" s="75" t="s">
        <v>82</v>
      </c>
      <c r="E56" s="76">
        <v>50</v>
      </c>
      <c r="F56" s="77"/>
      <c r="G56" s="78">
        <f>E56+F56</f>
        <v>50</v>
      </c>
      <c r="H56" s="77">
        <v>50</v>
      </c>
      <c r="I56" s="77"/>
      <c r="J56" s="72">
        <f>H56+I56</f>
        <v>50</v>
      </c>
      <c r="K56" s="78">
        <f>H56-E56</f>
        <v>0</v>
      </c>
      <c r="L56" s="78">
        <f t="shared" si="1"/>
        <v>0</v>
      </c>
      <c r="M56" s="73">
        <f>K56+L56</f>
        <v>0</v>
      </c>
    </row>
    <row r="57" spans="1:13" ht="33" customHeight="1">
      <c r="A57" s="105" t="s">
        <v>116</v>
      </c>
      <c r="B57" s="75" t="s">
        <v>54</v>
      </c>
      <c r="C57" s="75" t="s">
        <v>72</v>
      </c>
      <c r="D57" s="75" t="s">
        <v>83</v>
      </c>
      <c r="E57" s="76">
        <v>800</v>
      </c>
      <c r="F57" s="72"/>
      <c r="G57" s="72">
        <f>E57+F57</f>
        <v>800</v>
      </c>
      <c r="H57" s="72">
        <v>617.8432</v>
      </c>
      <c r="I57" s="72"/>
      <c r="J57" s="72">
        <f>H57+I57</f>
        <v>617.8432</v>
      </c>
      <c r="K57" s="72">
        <f>H57-E57</f>
        <v>-182.15679999999998</v>
      </c>
      <c r="L57" s="72">
        <f>I57-F57</f>
        <v>0</v>
      </c>
      <c r="M57" s="72">
        <f>K57+L57</f>
        <v>-182.15679999999998</v>
      </c>
    </row>
    <row r="58" spans="1:13" ht="50.25" customHeight="1">
      <c r="A58" s="105" t="s">
        <v>117</v>
      </c>
      <c r="B58" s="75" t="s">
        <v>84</v>
      </c>
      <c r="C58" s="75" t="s">
        <v>72</v>
      </c>
      <c r="D58" s="75" t="s">
        <v>82</v>
      </c>
      <c r="E58" s="76">
        <v>48</v>
      </c>
      <c r="F58" s="72"/>
      <c r="G58" s="72">
        <f>E58+F58</f>
        <v>48</v>
      </c>
      <c r="H58" s="72">
        <v>48</v>
      </c>
      <c r="I58" s="72"/>
      <c r="J58" s="72">
        <f>H58+I58</f>
        <v>48</v>
      </c>
      <c r="K58" s="72">
        <f>H58-E58</f>
        <v>0</v>
      </c>
      <c r="L58" s="72">
        <f t="shared" si="1"/>
        <v>0</v>
      </c>
      <c r="M58" s="72">
        <f>K58+L58</f>
        <v>0</v>
      </c>
    </row>
    <row r="59" spans="1:13" ht="15.75">
      <c r="A59" s="138" t="s">
        <v>86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40"/>
    </row>
    <row r="60" spans="1:13" ht="15.75">
      <c r="A60" s="105" t="s">
        <v>118</v>
      </c>
      <c r="B60" s="79" t="s">
        <v>40</v>
      </c>
      <c r="C60" s="80"/>
      <c r="D60" s="81"/>
      <c r="E60" s="77"/>
      <c r="F60" s="77"/>
      <c r="G60" s="78"/>
      <c r="H60" s="77"/>
      <c r="I60" s="77"/>
      <c r="J60" s="77"/>
      <c r="K60" s="82"/>
      <c r="L60" s="77"/>
      <c r="M60" s="73"/>
    </row>
    <row r="61" spans="1:14" ht="63">
      <c r="A61" s="105" t="s">
        <v>119</v>
      </c>
      <c r="B61" s="75" t="s">
        <v>55</v>
      </c>
      <c r="C61" s="75" t="s">
        <v>77</v>
      </c>
      <c r="D61" s="75" t="s">
        <v>65</v>
      </c>
      <c r="E61" s="83">
        <v>31151</v>
      </c>
      <c r="F61" s="77">
        <v>14</v>
      </c>
      <c r="G61" s="83">
        <f>E61+F61</f>
        <v>31165</v>
      </c>
      <c r="H61" s="84">
        <v>31151</v>
      </c>
      <c r="I61" s="84"/>
      <c r="J61" s="84">
        <f>H61+I61</f>
        <v>31151</v>
      </c>
      <c r="K61" s="84">
        <f>H61-E61</f>
        <v>0</v>
      </c>
      <c r="L61" s="84">
        <f>I61-F61</f>
        <v>-14</v>
      </c>
      <c r="M61" s="84">
        <f>J61-G61</f>
        <v>-14</v>
      </c>
      <c r="N61" s="32"/>
    </row>
    <row r="62" spans="1:13" ht="47.25">
      <c r="A62" s="105" t="s">
        <v>120</v>
      </c>
      <c r="B62" s="75" t="s">
        <v>56</v>
      </c>
      <c r="C62" s="75" t="s">
        <v>73</v>
      </c>
      <c r="D62" s="75" t="s">
        <v>65</v>
      </c>
      <c r="E62" s="83">
        <v>6</v>
      </c>
      <c r="F62" s="77"/>
      <c r="G62" s="73">
        <f>E62+F62</f>
        <v>6</v>
      </c>
      <c r="H62" s="84">
        <v>6</v>
      </c>
      <c r="I62" s="84"/>
      <c r="J62" s="84">
        <f>H62+I62</f>
        <v>6</v>
      </c>
      <c r="K62" s="84">
        <f>H62-E62</f>
        <v>0</v>
      </c>
      <c r="L62" s="84">
        <f>F62-I62</f>
        <v>0</v>
      </c>
      <c r="M62" s="84">
        <f>K62+L62</f>
        <v>0</v>
      </c>
    </row>
    <row r="63" spans="1:13" ht="63">
      <c r="A63" s="105" t="s">
        <v>121</v>
      </c>
      <c r="B63" s="75" t="s">
        <v>57</v>
      </c>
      <c r="C63" s="75" t="s">
        <v>74</v>
      </c>
      <c r="D63" s="75" t="s">
        <v>65</v>
      </c>
      <c r="E63" s="84">
        <v>25</v>
      </c>
      <c r="F63" s="84"/>
      <c r="G63" s="84">
        <f>E63+F63</f>
        <v>25</v>
      </c>
      <c r="H63" s="84">
        <v>25</v>
      </c>
      <c r="I63" s="84"/>
      <c r="J63" s="84">
        <f>H63+I63</f>
        <v>25</v>
      </c>
      <c r="K63" s="84">
        <f>H63-E63</f>
        <v>0</v>
      </c>
      <c r="L63" s="84">
        <f>F63-I63</f>
        <v>0</v>
      </c>
      <c r="M63" s="84">
        <f>K63+L63</f>
        <v>0</v>
      </c>
    </row>
    <row r="64" spans="1:13" ht="63">
      <c r="A64" s="105" t="s">
        <v>122</v>
      </c>
      <c r="B64" s="75" t="s">
        <v>58</v>
      </c>
      <c r="C64" s="75" t="s">
        <v>75</v>
      </c>
      <c r="D64" s="75" t="s">
        <v>65</v>
      </c>
      <c r="E64" s="84">
        <v>600</v>
      </c>
      <c r="F64" s="84"/>
      <c r="G64" s="84">
        <f>E64</f>
        <v>600</v>
      </c>
      <c r="H64" s="84">
        <v>600</v>
      </c>
      <c r="I64" s="84"/>
      <c r="J64" s="84">
        <f>H64</f>
        <v>600</v>
      </c>
      <c r="K64" s="84">
        <f>H64-E64</f>
        <v>0</v>
      </c>
      <c r="L64" s="84"/>
      <c r="M64" s="84">
        <f>K64+L64</f>
        <v>0</v>
      </c>
    </row>
    <row r="65" spans="1:13" ht="63">
      <c r="A65" s="105" t="s">
        <v>123</v>
      </c>
      <c r="B65" s="75" t="s">
        <v>87</v>
      </c>
      <c r="C65" s="75" t="s">
        <v>75</v>
      </c>
      <c r="D65" s="75" t="s">
        <v>65</v>
      </c>
      <c r="E65" s="73">
        <v>32</v>
      </c>
      <c r="F65" s="77"/>
      <c r="G65" s="73">
        <f>E65+F65</f>
        <v>32</v>
      </c>
      <c r="H65" s="84">
        <v>32</v>
      </c>
      <c r="I65" s="84"/>
      <c r="J65" s="84">
        <f>H65+I65</f>
        <v>32</v>
      </c>
      <c r="K65" s="84">
        <f>H65-E65</f>
        <v>0</v>
      </c>
      <c r="L65" s="84">
        <f>F65-I65</f>
        <v>0</v>
      </c>
      <c r="M65" s="84">
        <f>K65+L65</f>
        <v>0</v>
      </c>
    </row>
    <row r="66" spans="1:13" ht="15.75">
      <c r="A66" s="138" t="s">
        <v>88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40"/>
    </row>
    <row r="67" spans="1:13" ht="15.75">
      <c r="A67" s="105" t="s">
        <v>124</v>
      </c>
      <c r="B67" s="79" t="s">
        <v>41</v>
      </c>
      <c r="C67" s="80"/>
      <c r="D67" s="85"/>
      <c r="E67" s="77"/>
      <c r="F67" s="77"/>
      <c r="G67" s="78"/>
      <c r="H67" s="77"/>
      <c r="I67" s="77"/>
      <c r="J67" s="77"/>
      <c r="K67" s="82"/>
      <c r="L67" s="77"/>
      <c r="M67" s="73"/>
    </row>
    <row r="68" spans="1:13" ht="63">
      <c r="A68" s="105" t="s">
        <v>125</v>
      </c>
      <c r="B68" s="75" t="s">
        <v>59</v>
      </c>
      <c r="C68" s="75" t="s">
        <v>72</v>
      </c>
      <c r="D68" s="75" t="s">
        <v>66</v>
      </c>
      <c r="E68" s="77">
        <v>0.44</v>
      </c>
      <c r="F68" s="77">
        <v>0.6</v>
      </c>
      <c r="G68" s="78">
        <v>1.04</v>
      </c>
      <c r="H68" s="73">
        <v>0.43</v>
      </c>
      <c r="I68" s="73"/>
      <c r="J68" s="73">
        <f>H68+I68</f>
        <v>0.43</v>
      </c>
      <c r="K68" s="73">
        <f>H68-E68</f>
        <v>-0.010000000000000009</v>
      </c>
      <c r="L68" s="73">
        <f aca="true" t="shared" si="2" ref="L68:M72">I68-F68</f>
        <v>-0.6</v>
      </c>
      <c r="M68" s="73">
        <f t="shared" si="2"/>
        <v>-0.6100000000000001</v>
      </c>
    </row>
    <row r="69" spans="1:13" ht="63">
      <c r="A69" s="105" t="s">
        <v>126</v>
      </c>
      <c r="B69" s="75" t="s">
        <v>60</v>
      </c>
      <c r="C69" s="75" t="s">
        <v>72</v>
      </c>
      <c r="D69" s="75" t="s">
        <v>67</v>
      </c>
      <c r="E69" s="77">
        <v>31.67</v>
      </c>
      <c r="F69" s="77"/>
      <c r="G69" s="73">
        <f>E69+F69</f>
        <v>31.67</v>
      </c>
      <c r="H69" s="73">
        <f>H55/H62</f>
        <v>31.666666666666668</v>
      </c>
      <c r="I69" s="77"/>
      <c r="J69" s="73">
        <f>H69+I69</f>
        <v>31.666666666666668</v>
      </c>
      <c r="K69" s="73">
        <f>H69-E69</f>
        <v>-0.0033333333333338544</v>
      </c>
      <c r="L69" s="73">
        <f t="shared" si="2"/>
        <v>0</v>
      </c>
      <c r="M69" s="73">
        <f t="shared" si="2"/>
        <v>-0.0033333333333338544</v>
      </c>
    </row>
    <row r="70" spans="1:13" ht="78.75">
      <c r="A70" s="105" t="s">
        <v>127</v>
      </c>
      <c r="B70" s="75" t="s">
        <v>61</v>
      </c>
      <c r="C70" s="75" t="s">
        <v>72</v>
      </c>
      <c r="D70" s="75" t="s">
        <v>68</v>
      </c>
      <c r="E70" s="72">
        <v>2</v>
      </c>
      <c r="F70" s="72"/>
      <c r="G70" s="72">
        <f>E70+F70</f>
        <v>2</v>
      </c>
      <c r="H70" s="72">
        <f>H56/H63</f>
        <v>2</v>
      </c>
      <c r="I70" s="72"/>
      <c r="J70" s="72">
        <f>H70+I70</f>
        <v>2</v>
      </c>
      <c r="K70" s="72">
        <f>H70-E70</f>
        <v>0</v>
      </c>
      <c r="L70" s="72">
        <f t="shared" si="2"/>
        <v>0</v>
      </c>
      <c r="M70" s="73">
        <f t="shared" si="2"/>
        <v>0</v>
      </c>
    </row>
    <row r="71" spans="1:13" ht="78.75">
      <c r="A71" s="105" t="s">
        <v>128</v>
      </c>
      <c r="B71" s="75" t="s">
        <v>62</v>
      </c>
      <c r="C71" s="75" t="s">
        <v>72</v>
      </c>
      <c r="D71" s="75" t="s">
        <v>69</v>
      </c>
      <c r="E71" s="72">
        <v>1.33</v>
      </c>
      <c r="F71" s="72"/>
      <c r="G71" s="72">
        <f>E71</f>
        <v>1.33</v>
      </c>
      <c r="H71" s="72">
        <v>1.02</v>
      </c>
      <c r="I71" s="72"/>
      <c r="J71" s="72">
        <f>H71</f>
        <v>1.02</v>
      </c>
      <c r="K71" s="72">
        <f>J71-G71</f>
        <v>-0.31000000000000005</v>
      </c>
      <c r="L71" s="72"/>
      <c r="M71" s="73">
        <f>K71</f>
        <v>-0.31000000000000005</v>
      </c>
    </row>
    <row r="72" spans="1:13" ht="78.75">
      <c r="A72" s="105" t="s">
        <v>129</v>
      </c>
      <c r="B72" s="44" t="s">
        <v>89</v>
      </c>
      <c r="C72" s="44" t="s">
        <v>72</v>
      </c>
      <c r="D72" s="44" t="s">
        <v>69</v>
      </c>
      <c r="E72" s="54">
        <v>1.5</v>
      </c>
      <c r="F72" s="54"/>
      <c r="G72" s="54">
        <f>E72+F72</f>
        <v>1.5</v>
      </c>
      <c r="H72" s="54">
        <v>1.5</v>
      </c>
      <c r="I72" s="54"/>
      <c r="J72" s="54">
        <f>H72+I72</f>
        <v>1.5</v>
      </c>
      <c r="K72" s="54">
        <f>H72-E72</f>
        <v>0</v>
      </c>
      <c r="L72" s="54">
        <f t="shared" si="2"/>
        <v>0</v>
      </c>
      <c r="M72" s="54">
        <f t="shared" si="2"/>
        <v>0</v>
      </c>
    </row>
    <row r="73" spans="1:13" ht="15.75">
      <c r="A73" s="108" t="s">
        <v>86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0"/>
    </row>
    <row r="74" spans="1:13" ht="15.75">
      <c r="A74" s="104" t="s">
        <v>130</v>
      </c>
      <c r="B74" s="17" t="s">
        <v>42</v>
      </c>
      <c r="C74" s="34"/>
      <c r="D74" s="29"/>
      <c r="E74" s="39"/>
      <c r="F74" s="39"/>
      <c r="G74" s="31"/>
      <c r="H74" s="39"/>
      <c r="I74" s="39"/>
      <c r="J74" s="39"/>
      <c r="K74" s="32"/>
      <c r="L74" s="39"/>
      <c r="M74" s="13"/>
    </row>
    <row r="75" spans="1:13" ht="78.75">
      <c r="A75" s="104" t="s">
        <v>131</v>
      </c>
      <c r="B75" s="44" t="s">
        <v>63</v>
      </c>
      <c r="C75" s="44" t="s">
        <v>76</v>
      </c>
      <c r="D75" s="44" t="s">
        <v>70</v>
      </c>
      <c r="E75" s="74">
        <v>1</v>
      </c>
      <c r="F75" s="74">
        <v>0</v>
      </c>
      <c r="G75" s="74">
        <v>1</v>
      </c>
      <c r="H75" s="74">
        <v>0.983</v>
      </c>
      <c r="I75" s="74">
        <v>0</v>
      </c>
      <c r="J75" s="74">
        <v>0.983</v>
      </c>
      <c r="K75" s="74">
        <f>H75-E75</f>
        <v>-0.017000000000000015</v>
      </c>
      <c r="L75" s="74">
        <f>I75-F75</f>
        <v>0</v>
      </c>
      <c r="M75" s="74">
        <f>K75</f>
        <v>-0.017000000000000015</v>
      </c>
    </row>
    <row r="76" spans="1:13" ht="15.75">
      <c r="A76" s="108" t="s">
        <v>39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0"/>
    </row>
    <row r="77" spans="1:33" ht="84" customHeight="1">
      <c r="A77" s="41">
        <v>2</v>
      </c>
      <c r="B77" s="51" t="s">
        <v>49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2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6.5" customHeight="1">
      <c r="A78" s="104" t="s">
        <v>132</v>
      </c>
      <c r="B78" s="44" t="s">
        <v>50</v>
      </c>
      <c r="C78" s="34"/>
      <c r="D78" s="29"/>
      <c r="E78" s="33"/>
      <c r="F78" s="33"/>
      <c r="G78" s="31"/>
      <c r="H78" s="33"/>
      <c r="I78" s="33"/>
      <c r="J78" s="33"/>
      <c r="K78" s="31"/>
      <c r="L78" s="33"/>
      <c r="M78" s="13"/>
      <c r="N78" s="12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64.5" customHeight="1">
      <c r="A79" s="104" t="s">
        <v>133</v>
      </c>
      <c r="B79" s="44" t="s">
        <v>64</v>
      </c>
      <c r="C79" s="44" t="s">
        <v>72</v>
      </c>
      <c r="D79" s="44" t="s">
        <v>82</v>
      </c>
      <c r="E79" s="33"/>
      <c r="F79" s="54">
        <v>12834.94</v>
      </c>
      <c r="G79" s="54">
        <f>E79+F79</f>
        <v>12834.94</v>
      </c>
      <c r="H79" s="54"/>
      <c r="I79" s="54">
        <v>12701.7489</v>
      </c>
      <c r="J79" s="54">
        <f>H79+I79</f>
        <v>12701.7489</v>
      </c>
      <c r="K79" s="54"/>
      <c r="L79" s="54">
        <f>I79-F79</f>
        <v>-133.1911</v>
      </c>
      <c r="M79" s="54">
        <f>K79+L79</f>
        <v>-133.1911</v>
      </c>
      <c r="N79" s="12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5.75" customHeight="1">
      <c r="A80" s="108" t="s">
        <v>78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0"/>
      <c r="N80" s="1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33" ht="21" customHeight="1">
      <c r="A81" s="104" t="s">
        <v>134</v>
      </c>
      <c r="B81" s="17" t="s">
        <v>40</v>
      </c>
      <c r="C81" s="34"/>
      <c r="D81" s="29"/>
      <c r="E81" s="33"/>
      <c r="F81" s="33"/>
      <c r="G81" s="31"/>
      <c r="H81" s="33"/>
      <c r="I81" s="33"/>
      <c r="J81" s="33"/>
      <c r="K81" s="32"/>
      <c r="L81" s="33"/>
      <c r="M81" s="13"/>
      <c r="N81" s="1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:33" ht="53.25" customHeight="1">
      <c r="A82" s="104" t="s">
        <v>135</v>
      </c>
      <c r="B82" s="44" t="s">
        <v>90</v>
      </c>
      <c r="C82" s="34" t="s">
        <v>91</v>
      </c>
      <c r="D82" s="44" t="s">
        <v>65</v>
      </c>
      <c r="E82" s="33"/>
      <c r="F82" s="71">
        <v>18336</v>
      </c>
      <c r="G82" s="71">
        <f>E82+F82</f>
        <v>18336</v>
      </c>
      <c r="H82" s="71"/>
      <c r="I82" s="71">
        <v>18336</v>
      </c>
      <c r="J82" s="71">
        <v>18336</v>
      </c>
      <c r="K82" s="71">
        <v>0</v>
      </c>
      <c r="L82" s="71">
        <v>0</v>
      </c>
      <c r="M82" s="71">
        <v>0</v>
      </c>
      <c r="N82" s="1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33" ht="18.75" customHeight="1">
      <c r="A83" s="108" t="s">
        <v>39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0"/>
      <c r="N83" s="12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5.75" customHeight="1">
      <c r="A84" s="104" t="s">
        <v>136</v>
      </c>
      <c r="B84" s="17" t="s">
        <v>41</v>
      </c>
      <c r="C84" s="34"/>
      <c r="D84" s="30"/>
      <c r="E84" s="33"/>
      <c r="F84" s="33"/>
      <c r="G84" s="31"/>
      <c r="H84" s="33"/>
      <c r="I84" s="33"/>
      <c r="J84" s="33"/>
      <c r="K84" s="32"/>
      <c r="L84" s="33"/>
      <c r="M84" s="13"/>
      <c r="N84" s="12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3" ht="47.25" customHeight="1">
      <c r="A85" s="104" t="s">
        <v>137</v>
      </c>
      <c r="B85" s="44" t="s">
        <v>92</v>
      </c>
      <c r="C85" s="44" t="s">
        <v>72</v>
      </c>
      <c r="D85" s="86" t="s">
        <v>71</v>
      </c>
      <c r="E85" s="37"/>
      <c r="F85" s="87" t="s">
        <v>93</v>
      </c>
      <c r="G85" s="87">
        <f>E85+F85</f>
        <v>0.7</v>
      </c>
      <c r="H85" s="87"/>
      <c r="I85" s="87">
        <v>0.69</v>
      </c>
      <c r="J85" s="88" t="s">
        <v>94</v>
      </c>
      <c r="K85" s="87"/>
      <c r="L85" s="87">
        <f>I85-F85</f>
        <v>-0.010000000000000009</v>
      </c>
      <c r="M85" s="87">
        <f>J85-G85</f>
        <v>-0.010000000000000009</v>
      </c>
      <c r="N85" s="35"/>
      <c r="O85" s="35"/>
      <c r="P85" s="35"/>
      <c r="Q85" s="35"/>
      <c r="R85" s="35"/>
      <c r="S85" s="35"/>
      <c r="T85" s="36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3" ht="14.25" customHeight="1">
      <c r="A86" s="108" t="s">
        <v>79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12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3" ht="17.25" customHeight="1">
      <c r="A87" s="104" t="s">
        <v>138</v>
      </c>
      <c r="B87" s="17" t="s">
        <v>42</v>
      </c>
      <c r="C87" s="34"/>
      <c r="D87" s="29"/>
      <c r="E87" s="33"/>
      <c r="F87" s="33"/>
      <c r="G87" s="31"/>
      <c r="H87" s="33"/>
      <c r="I87" s="33"/>
      <c r="J87" s="33"/>
      <c r="K87" s="32"/>
      <c r="L87" s="33"/>
      <c r="M87" s="13"/>
      <c r="N87" s="12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81.75" customHeight="1">
      <c r="A88" s="104" t="s">
        <v>139</v>
      </c>
      <c r="B88" s="18" t="s">
        <v>43</v>
      </c>
      <c r="C88" s="44" t="s">
        <v>76</v>
      </c>
      <c r="D88" s="44" t="s">
        <v>70</v>
      </c>
      <c r="E88" s="33"/>
      <c r="F88" s="23">
        <v>1</v>
      </c>
      <c r="G88" s="23">
        <v>1</v>
      </c>
      <c r="H88" s="33"/>
      <c r="I88" s="23">
        <v>0.99</v>
      </c>
      <c r="J88" s="23">
        <v>0.99</v>
      </c>
      <c r="K88" s="32"/>
      <c r="L88" s="23">
        <f>I88-F88</f>
        <v>-0.010000000000000009</v>
      </c>
      <c r="M88" s="23">
        <f>L88</f>
        <v>-0.010000000000000009</v>
      </c>
      <c r="N88" s="12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8.75" customHeight="1">
      <c r="A89" s="108" t="s">
        <v>39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0"/>
      <c r="N89" s="12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84" customHeight="1">
      <c r="A90" s="69">
        <v>3</v>
      </c>
      <c r="B90" s="51" t="s">
        <v>81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12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6.5" customHeight="1">
      <c r="A91" s="104" t="s">
        <v>140</v>
      </c>
      <c r="B91" s="44" t="s">
        <v>50</v>
      </c>
      <c r="C91" s="34"/>
      <c r="D91" s="29"/>
      <c r="E91" s="69"/>
      <c r="F91" s="69"/>
      <c r="G91" s="31"/>
      <c r="H91" s="69"/>
      <c r="I91" s="69"/>
      <c r="J91" s="69"/>
      <c r="K91" s="31"/>
      <c r="L91" s="69"/>
      <c r="M91" s="13"/>
      <c r="N91" s="12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ht="64.5" customHeight="1">
      <c r="A92" s="104" t="s">
        <v>141</v>
      </c>
      <c r="B92" s="44" t="s">
        <v>95</v>
      </c>
      <c r="C92" s="44" t="s">
        <v>72</v>
      </c>
      <c r="D92" s="44" t="s">
        <v>96</v>
      </c>
      <c r="E92" s="69"/>
      <c r="F92" s="54">
        <v>4613.64</v>
      </c>
      <c r="G92" s="54">
        <f>E92+F92</f>
        <v>4613.64</v>
      </c>
      <c r="H92" s="54"/>
      <c r="I92" s="54">
        <v>4508.97853</v>
      </c>
      <c r="J92" s="54">
        <f>H92+I92</f>
        <v>4508.97853</v>
      </c>
      <c r="K92" s="54"/>
      <c r="L92" s="54">
        <f>I92-F92</f>
        <v>-104.66147000000001</v>
      </c>
      <c r="M92" s="54">
        <f>K92+L92</f>
        <v>-104.66147000000001</v>
      </c>
      <c r="N92" s="12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5.75" customHeight="1">
      <c r="A93" s="108" t="s">
        <v>78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0"/>
      <c r="N93" s="12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21" customHeight="1">
      <c r="A94" s="104" t="s">
        <v>142</v>
      </c>
      <c r="B94" s="17" t="s">
        <v>40</v>
      </c>
      <c r="C94" s="34"/>
      <c r="D94" s="29"/>
      <c r="E94" s="69"/>
      <c r="F94" s="69"/>
      <c r="G94" s="31"/>
      <c r="H94" s="69"/>
      <c r="I94" s="69"/>
      <c r="J94" s="69"/>
      <c r="K94" s="32"/>
      <c r="L94" s="69"/>
      <c r="M94" s="13"/>
      <c r="N94" s="12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ht="53.25" customHeight="1">
      <c r="A95" s="104" t="s">
        <v>143</v>
      </c>
      <c r="B95" s="44" t="s">
        <v>97</v>
      </c>
      <c r="C95" s="34" t="s">
        <v>73</v>
      </c>
      <c r="D95" s="44" t="s">
        <v>65</v>
      </c>
      <c r="E95" s="69"/>
      <c r="F95" s="52">
        <v>9227</v>
      </c>
      <c r="G95" s="52">
        <f>E95+F95</f>
        <v>9227</v>
      </c>
      <c r="H95" s="52"/>
      <c r="I95" s="52">
        <v>9227</v>
      </c>
      <c r="J95" s="52">
        <f>I95</f>
        <v>9227</v>
      </c>
      <c r="K95" s="52"/>
      <c r="L95" s="52">
        <v>0</v>
      </c>
      <c r="M95" s="52">
        <v>0</v>
      </c>
      <c r="N95" s="12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ht="18.75" customHeight="1">
      <c r="A96" s="108" t="s">
        <v>39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0"/>
      <c r="N96" s="12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5.75" customHeight="1">
      <c r="A97" s="104" t="s">
        <v>144</v>
      </c>
      <c r="B97" s="17" t="s">
        <v>41</v>
      </c>
      <c r="C97" s="34"/>
      <c r="D97" s="30"/>
      <c r="E97" s="69"/>
      <c r="F97" s="69"/>
      <c r="G97" s="31"/>
      <c r="H97" s="69"/>
      <c r="I97" s="69"/>
      <c r="J97" s="69"/>
      <c r="K97" s="32"/>
      <c r="L97" s="69"/>
      <c r="M97" s="13"/>
      <c r="N97" s="12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ht="47.25" customHeight="1">
      <c r="A98" s="104" t="s">
        <v>145</v>
      </c>
      <c r="B98" s="44" t="s">
        <v>92</v>
      </c>
      <c r="C98" s="44" t="s">
        <v>72</v>
      </c>
      <c r="D98" s="89" t="s">
        <v>98</v>
      </c>
      <c r="E98" s="37"/>
      <c r="F98" s="37" t="s">
        <v>99</v>
      </c>
      <c r="G98" s="53">
        <f>E98+F98</f>
        <v>0.5</v>
      </c>
      <c r="H98" s="37"/>
      <c r="I98" s="53">
        <v>0.48</v>
      </c>
      <c r="J98" s="100">
        <v>0.48</v>
      </c>
      <c r="K98" s="37"/>
      <c r="L98" s="53">
        <f>I98-F98</f>
        <v>-0.020000000000000018</v>
      </c>
      <c r="M98" s="53">
        <f>L98</f>
        <v>-0.020000000000000018</v>
      </c>
      <c r="N98" s="35"/>
      <c r="O98" s="35"/>
      <c r="P98" s="35"/>
      <c r="Q98" s="35"/>
      <c r="R98" s="35"/>
      <c r="S98" s="35"/>
      <c r="T98" s="36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20.25" customHeight="1">
      <c r="A99" s="108" t="s">
        <v>79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0"/>
      <c r="N99" s="12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ht="17.25" customHeight="1">
      <c r="A100" s="104" t="s">
        <v>146</v>
      </c>
      <c r="B100" s="17" t="s">
        <v>42</v>
      </c>
      <c r="C100" s="34"/>
      <c r="D100" s="29"/>
      <c r="E100" s="69"/>
      <c r="F100" s="69"/>
      <c r="G100" s="31"/>
      <c r="H100" s="69"/>
      <c r="I100" s="69"/>
      <c r="J100" s="69"/>
      <c r="K100" s="32"/>
      <c r="L100" s="69"/>
      <c r="M100" s="13"/>
      <c r="N100" s="12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81.75" customHeight="1">
      <c r="A101" s="104" t="s">
        <v>147</v>
      </c>
      <c r="B101" s="18" t="s">
        <v>43</v>
      </c>
      <c r="C101" s="44" t="s">
        <v>76</v>
      </c>
      <c r="D101" s="44" t="s">
        <v>70</v>
      </c>
      <c r="E101" s="69"/>
      <c r="F101" s="74">
        <v>1</v>
      </c>
      <c r="G101" s="74">
        <f>F101</f>
        <v>1</v>
      </c>
      <c r="H101" s="74"/>
      <c r="I101" s="74">
        <v>0.977</v>
      </c>
      <c r="J101" s="74">
        <f>I101</f>
        <v>0.977</v>
      </c>
      <c r="K101" s="74"/>
      <c r="L101" s="74">
        <f>I101-F101</f>
        <v>-0.02300000000000002</v>
      </c>
      <c r="M101" s="74">
        <f>J101-G101</f>
        <v>-0.02300000000000002</v>
      </c>
      <c r="N101" s="12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ht="15.75" customHeight="1">
      <c r="A102" s="108" t="s">
        <v>110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0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</row>
    <row r="103" spans="1:33" ht="18.75" customHeight="1">
      <c r="A103" s="113" t="s">
        <v>148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O103" s="101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</row>
    <row r="104" spans="1:19" ht="19.5" customHeight="1">
      <c r="A104" s="6" t="s">
        <v>31</v>
      </c>
      <c r="B104" s="6"/>
      <c r="C104" s="6"/>
      <c r="D104" s="6"/>
      <c r="O104" s="20"/>
      <c r="P104" s="20"/>
      <c r="Q104" s="20"/>
      <c r="R104" s="20"/>
      <c r="S104" s="20"/>
    </row>
    <row r="105" spans="1:64" ht="36" customHeight="1">
      <c r="A105" s="141" t="s">
        <v>111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</row>
    <row r="106" spans="1:19" ht="19.5" customHeight="1">
      <c r="A106" s="8" t="s">
        <v>32</v>
      </c>
      <c r="B106" s="8"/>
      <c r="C106" s="8"/>
      <c r="D106" s="8"/>
      <c r="O106" s="20"/>
      <c r="P106" s="20"/>
      <c r="Q106" s="20"/>
      <c r="R106" s="20"/>
      <c r="S106" s="20"/>
    </row>
    <row r="107" spans="1:19" ht="15.75" customHeight="1">
      <c r="A107" s="142" t="s">
        <v>35</v>
      </c>
      <c r="B107" s="142"/>
      <c r="C107" s="142"/>
      <c r="D107" s="142"/>
      <c r="E107" s="142"/>
      <c r="O107" s="20"/>
      <c r="P107" s="20"/>
      <c r="Q107" s="20"/>
      <c r="R107" s="20"/>
      <c r="S107" s="20"/>
    </row>
    <row r="108" spans="1:19" ht="14.25" customHeight="1">
      <c r="A108" s="142"/>
      <c r="B108" s="142"/>
      <c r="C108" s="142"/>
      <c r="D108" s="142"/>
      <c r="E108" s="142"/>
      <c r="G108" s="143"/>
      <c r="H108" s="143"/>
      <c r="J108" s="136" t="s">
        <v>100</v>
      </c>
      <c r="K108" s="136"/>
      <c r="L108" s="136"/>
      <c r="M108" s="136"/>
      <c r="O108" s="20"/>
      <c r="P108" s="20"/>
      <c r="Q108" s="20"/>
      <c r="R108" s="20"/>
      <c r="S108" s="20"/>
    </row>
    <row r="109" spans="1:19" ht="15.75" customHeight="1">
      <c r="A109" s="14"/>
      <c r="B109" s="14"/>
      <c r="C109" s="14"/>
      <c r="D109" s="14"/>
      <c r="E109" s="14"/>
      <c r="G109" s="137" t="s">
        <v>8</v>
      </c>
      <c r="H109" s="137"/>
      <c r="J109" s="127" t="s">
        <v>21</v>
      </c>
      <c r="K109" s="127"/>
      <c r="L109" s="127"/>
      <c r="M109" s="127"/>
      <c r="O109" s="20"/>
      <c r="P109" s="20"/>
      <c r="Q109" s="20"/>
      <c r="R109" s="20"/>
      <c r="S109" s="20"/>
    </row>
    <row r="110" spans="1:19" ht="21.75" customHeight="1">
      <c r="A110" s="142" t="s">
        <v>36</v>
      </c>
      <c r="B110" s="142"/>
      <c r="C110" s="142"/>
      <c r="D110" s="142"/>
      <c r="E110" s="142"/>
      <c r="G110" s="143"/>
      <c r="H110" s="143"/>
      <c r="J110" s="136" t="s">
        <v>101</v>
      </c>
      <c r="K110" s="136"/>
      <c r="L110" s="136"/>
      <c r="M110" s="136"/>
      <c r="O110" s="20"/>
      <c r="P110" s="20"/>
      <c r="Q110" s="20"/>
      <c r="R110" s="20"/>
      <c r="S110" s="20"/>
    </row>
    <row r="111" spans="1:19" ht="15.75" customHeight="1">
      <c r="A111" s="142"/>
      <c r="B111" s="142"/>
      <c r="C111" s="142"/>
      <c r="D111" s="142"/>
      <c r="E111" s="142"/>
      <c r="G111" s="137" t="s">
        <v>8</v>
      </c>
      <c r="H111" s="137"/>
      <c r="J111" s="127" t="s">
        <v>21</v>
      </c>
      <c r="K111" s="127"/>
      <c r="L111" s="127"/>
      <c r="M111" s="127"/>
      <c r="O111" s="20"/>
      <c r="P111" s="20"/>
      <c r="Q111" s="20"/>
      <c r="R111" s="20"/>
      <c r="S111" s="20"/>
    </row>
    <row r="112" spans="15:19" ht="15.75" customHeight="1">
      <c r="O112" s="20"/>
      <c r="P112" s="20"/>
      <c r="Q112" s="20"/>
      <c r="R112" s="20"/>
      <c r="S112" s="20"/>
    </row>
    <row r="114" spans="6:28" ht="15.75" customHeight="1">
      <c r="F114" s="21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5"/>
      <c r="R114" s="45"/>
      <c r="S114" s="45"/>
      <c r="T114" s="45"/>
      <c r="U114" s="45"/>
      <c r="V114" s="45"/>
      <c r="W114" s="45"/>
      <c r="X114" s="45"/>
      <c r="Y114" s="45"/>
      <c r="Z114" s="12"/>
      <c r="AA114" s="12"/>
      <c r="AB114" s="12"/>
    </row>
    <row r="115" spans="6:28" ht="15.75" customHeight="1">
      <c r="F115" s="21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6"/>
      <c r="R115" s="46"/>
      <c r="S115" s="46"/>
      <c r="T115" s="46"/>
      <c r="U115" s="46"/>
      <c r="V115" s="46"/>
      <c r="W115" s="46"/>
      <c r="X115" s="46"/>
      <c r="Y115" s="46"/>
      <c r="Z115" s="12"/>
      <c r="AA115" s="12"/>
      <c r="AB115" s="12"/>
    </row>
    <row r="116" spans="6:39" ht="15.75" customHeight="1">
      <c r="F116" s="21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21"/>
      <c r="R116" s="21"/>
      <c r="S116" s="21"/>
      <c r="T116" s="21"/>
      <c r="U116" s="21"/>
      <c r="V116" s="21"/>
      <c r="W116" s="21"/>
      <c r="X116" s="21"/>
      <c r="Y116" s="21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6:39" ht="15.75" customHeight="1">
      <c r="F117" s="21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21"/>
      <c r="R117" s="21"/>
      <c r="S117" s="21"/>
      <c r="T117" s="21"/>
      <c r="U117" s="21"/>
      <c r="V117" s="21"/>
      <c r="W117" s="21"/>
      <c r="X117" s="21"/>
      <c r="Y117" s="21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6:39" ht="15.75" customHeight="1">
      <c r="F118" s="46"/>
      <c r="G118" s="55"/>
      <c r="H118" s="56"/>
      <c r="I118" s="56"/>
      <c r="J118" s="56"/>
      <c r="K118" s="56"/>
      <c r="L118" s="56"/>
      <c r="M118" s="56"/>
      <c r="N118" s="56"/>
      <c r="O118" s="57"/>
      <c r="P118" s="56"/>
      <c r="Q118" s="56"/>
      <c r="R118" s="56"/>
      <c r="S118" s="56"/>
      <c r="T118" s="56"/>
      <c r="U118" s="56"/>
      <c r="V118" s="56"/>
      <c r="W118" s="21"/>
      <c r="X118" s="21"/>
      <c r="Y118" s="21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6:39" ht="15.75" customHeight="1">
      <c r="F119" s="21"/>
      <c r="G119" s="58"/>
      <c r="H119" s="56"/>
      <c r="I119" s="56"/>
      <c r="J119" s="56"/>
      <c r="K119" s="56"/>
      <c r="L119" s="56"/>
      <c r="M119" s="56"/>
      <c r="N119" s="56"/>
      <c r="O119" s="58"/>
      <c r="P119" s="56"/>
      <c r="Q119" s="56"/>
      <c r="R119" s="56"/>
      <c r="S119" s="56"/>
      <c r="T119" s="56"/>
      <c r="U119" s="56"/>
      <c r="V119" s="56"/>
      <c r="W119" s="21"/>
      <c r="X119" s="21"/>
      <c r="Y119" s="21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6:39" ht="15.75" customHeight="1">
      <c r="F120" s="21"/>
      <c r="G120" s="58"/>
      <c r="H120" s="56"/>
      <c r="I120" s="56"/>
      <c r="J120" s="56"/>
      <c r="K120" s="56"/>
      <c r="L120" s="56"/>
      <c r="M120" s="56"/>
      <c r="N120" s="56"/>
      <c r="O120" s="58"/>
      <c r="P120" s="56"/>
      <c r="Q120" s="56"/>
      <c r="R120" s="56"/>
      <c r="S120" s="56"/>
      <c r="T120" s="56"/>
      <c r="U120" s="56"/>
      <c r="V120" s="56"/>
      <c r="W120" s="46"/>
      <c r="X120" s="46"/>
      <c r="Y120" s="46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6:39" ht="15.75" customHeight="1">
      <c r="F121" s="21"/>
      <c r="G121" s="58"/>
      <c r="H121" s="56"/>
      <c r="I121" s="56"/>
      <c r="J121" s="56"/>
      <c r="K121" s="56"/>
      <c r="L121" s="56"/>
      <c r="M121" s="56"/>
      <c r="N121" s="56"/>
      <c r="O121" s="58"/>
      <c r="P121" s="56"/>
      <c r="Q121" s="56"/>
      <c r="R121" s="56"/>
      <c r="S121" s="56"/>
      <c r="T121" s="56"/>
      <c r="U121" s="56"/>
      <c r="V121" s="56"/>
      <c r="W121" s="21"/>
      <c r="X121" s="21"/>
      <c r="Y121" s="21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6:39" ht="15.75" customHeight="1">
      <c r="F122" s="21"/>
      <c r="G122" s="58"/>
      <c r="H122" s="56"/>
      <c r="I122" s="56"/>
      <c r="J122" s="56"/>
      <c r="K122" s="56"/>
      <c r="L122" s="56"/>
      <c r="M122" s="56"/>
      <c r="N122" s="56"/>
      <c r="O122" s="58"/>
      <c r="P122" s="56"/>
      <c r="Q122" s="56"/>
      <c r="R122" s="56"/>
      <c r="S122" s="56"/>
      <c r="T122" s="56"/>
      <c r="U122" s="56"/>
      <c r="V122" s="56"/>
      <c r="W122" s="21"/>
      <c r="X122" s="21"/>
      <c r="Y122" s="21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6:39" ht="15.75" customHeight="1">
      <c r="F123" s="46"/>
      <c r="G123" s="59"/>
      <c r="H123" s="56"/>
      <c r="I123" s="56"/>
      <c r="J123" s="56"/>
      <c r="K123" s="56"/>
      <c r="L123" s="56"/>
      <c r="M123" s="56"/>
      <c r="N123" s="56"/>
      <c r="O123" s="60"/>
      <c r="P123" s="56"/>
      <c r="Q123" s="56"/>
      <c r="R123" s="56"/>
      <c r="S123" s="56"/>
      <c r="T123" s="56"/>
      <c r="U123" s="56"/>
      <c r="V123" s="56"/>
      <c r="W123" s="21"/>
      <c r="X123" s="21"/>
      <c r="Y123" s="21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6:39" ht="15.75" customHeight="1">
      <c r="F124" s="21"/>
      <c r="G124" s="61"/>
      <c r="H124" s="56"/>
      <c r="I124" s="56"/>
      <c r="J124" s="56"/>
      <c r="K124" s="56"/>
      <c r="L124" s="56"/>
      <c r="M124" s="56"/>
      <c r="N124" s="56"/>
      <c r="O124" s="61"/>
      <c r="P124" s="56"/>
      <c r="Q124" s="56"/>
      <c r="R124" s="56"/>
      <c r="S124" s="56"/>
      <c r="T124" s="56"/>
      <c r="U124" s="56"/>
      <c r="V124" s="56"/>
      <c r="W124" s="21"/>
      <c r="X124" s="21"/>
      <c r="Y124" s="21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6:39" ht="15.75" customHeight="1">
      <c r="F125" s="21"/>
      <c r="G125" s="61"/>
      <c r="H125" s="56"/>
      <c r="I125" s="56"/>
      <c r="J125" s="56"/>
      <c r="K125" s="56"/>
      <c r="L125" s="56"/>
      <c r="M125" s="56"/>
      <c r="N125" s="56"/>
      <c r="O125" s="61"/>
      <c r="P125" s="56"/>
      <c r="Q125" s="56"/>
      <c r="R125" s="56"/>
      <c r="S125" s="56"/>
      <c r="T125" s="56"/>
      <c r="U125" s="56"/>
      <c r="V125" s="56"/>
      <c r="W125" s="46"/>
      <c r="X125" s="46"/>
      <c r="Y125" s="46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6:39" ht="15.75" customHeight="1">
      <c r="F126" s="21"/>
      <c r="G126" s="60"/>
      <c r="H126" s="56"/>
      <c r="I126" s="56"/>
      <c r="J126" s="56"/>
      <c r="K126" s="56"/>
      <c r="L126" s="56"/>
      <c r="M126" s="56"/>
      <c r="N126" s="56"/>
      <c r="O126" s="61"/>
      <c r="P126" s="56"/>
      <c r="Q126" s="56"/>
      <c r="R126" s="56"/>
      <c r="S126" s="56"/>
      <c r="T126" s="56"/>
      <c r="U126" s="56"/>
      <c r="V126" s="56"/>
      <c r="W126" s="21"/>
      <c r="X126" s="21"/>
      <c r="Y126" s="21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6:39" ht="15.75" customHeight="1">
      <c r="F127" s="21"/>
      <c r="G127" s="60"/>
      <c r="H127" s="56"/>
      <c r="I127" s="56"/>
      <c r="J127" s="56"/>
      <c r="K127" s="56"/>
      <c r="L127" s="56"/>
      <c r="M127" s="56"/>
      <c r="N127" s="56"/>
      <c r="O127" s="61"/>
      <c r="P127" s="56"/>
      <c r="Q127" s="56"/>
      <c r="R127" s="56"/>
      <c r="S127" s="56"/>
      <c r="T127" s="56"/>
      <c r="U127" s="56"/>
      <c r="V127" s="56"/>
      <c r="W127" s="21"/>
      <c r="X127" s="21"/>
      <c r="Y127" s="21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6:39" ht="15.75" customHeight="1">
      <c r="F128" s="21"/>
      <c r="G128" s="60"/>
      <c r="H128" s="56"/>
      <c r="I128" s="56"/>
      <c r="J128" s="56"/>
      <c r="K128" s="56"/>
      <c r="L128" s="56"/>
      <c r="M128" s="56"/>
      <c r="N128" s="56"/>
      <c r="O128" s="60"/>
      <c r="P128" s="56"/>
      <c r="Q128" s="56"/>
      <c r="R128" s="56"/>
      <c r="S128" s="56"/>
      <c r="T128" s="56"/>
      <c r="U128" s="56"/>
      <c r="V128" s="56"/>
      <c r="W128" s="21"/>
      <c r="X128" s="21"/>
      <c r="Y128" s="21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6:39" ht="15.75" customHeight="1">
      <c r="F129" s="21"/>
      <c r="G129" s="58"/>
      <c r="H129" s="56"/>
      <c r="I129" s="56"/>
      <c r="J129" s="56"/>
      <c r="K129" s="56"/>
      <c r="L129" s="56"/>
      <c r="M129" s="56"/>
      <c r="N129" s="56"/>
      <c r="O129" s="58"/>
      <c r="P129" s="56"/>
      <c r="Q129" s="56"/>
      <c r="R129" s="56"/>
      <c r="S129" s="56"/>
      <c r="T129" s="56"/>
      <c r="U129" s="56"/>
      <c r="V129" s="56"/>
      <c r="W129" s="21"/>
      <c r="X129" s="21"/>
      <c r="Y129" s="21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6:39" ht="15.75" customHeight="1">
      <c r="F130" s="50"/>
      <c r="G130" s="62"/>
      <c r="H130" s="56"/>
      <c r="I130" s="56"/>
      <c r="J130" s="56"/>
      <c r="K130" s="56"/>
      <c r="L130" s="56"/>
      <c r="M130" s="56"/>
      <c r="N130" s="56"/>
      <c r="O130" s="62"/>
      <c r="P130" s="56"/>
      <c r="Q130" s="56"/>
      <c r="R130" s="56"/>
      <c r="S130" s="56"/>
      <c r="T130" s="56"/>
      <c r="U130" s="56"/>
      <c r="V130" s="56"/>
      <c r="W130" s="46"/>
      <c r="X130" s="46"/>
      <c r="Y130" s="46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6:39" ht="15.75" customHeight="1">
      <c r="F131" s="50"/>
      <c r="G131" s="62"/>
      <c r="H131" s="56"/>
      <c r="I131" s="56"/>
      <c r="J131" s="56"/>
      <c r="K131" s="56"/>
      <c r="L131" s="56"/>
      <c r="M131" s="56"/>
      <c r="N131" s="56"/>
      <c r="O131" s="58"/>
      <c r="P131" s="56"/>
      <c r="Q131" s="56"/>
      <c r="R131" s="56"/>
      <c r="S131" s="56"/>
      <c r="T131" s="56"/>
      <c r="U131" s="56"/>
      <c r="V131" s="56"/>
      <c r="W131" s="21"/>
      <c r="X131" s="21"/>
      <c r="Y131" s="21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6:39" ht="15.75" customHeight="1">
      <c r="F132" s="21"/>
      <c r="G132" s="62"/>
      <c r="H132" s="56"/>
      <c r="I132" s="56"/>
      <c r="J132" s="56"/>
      <c r="K132" s="56"/>
      <c r="L132" s="56"/>
      <c r="M132" s="56"/>
      <c r="N132" s="56"/>
      <c r="O132" s="58"/>
      <c r="P132" s="56"/>
      <c r="Q132" s="56"/>
      <c r="R132" s="56"/>
      <c r="S132" s="56"/>
      <c r="T132" s="56"/>
      <c r="U132" s="56"/>
      <c r="V132" s="56"/>
      <c r="W132" s="47"/>
      <c r="X132" s="47"/>
      <c r="Y132" s="47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6:39" ht="15.75">
      <c r="F133" s="46"/>
      <c r="G133" s="61"/>
      <c r="H133" s="56"/>
      <c r="I133" s="56"/>
      <c r="J133" s="56"/>
      <c r="K133" s="56"/>
      <c r="L133" s="56"/>
      <c r="M133" s="56"/>
      <c r="N133" s="56"/>
      <c r="O133" s="60"/>
      <c r="P133" s="56"/>
      <c r="Q133" s="56"/>
      <c r="R133" s="56"/>
      <c r="S133" s="56"/>
      <c r="T133" s="56"/>
      <c r="U133" s="56"/>
      <c r="V133" s="56"/>
      <c r="W133" s="48"/>
      <c r="X133" s="48"/>
      <c r="Y133" s="48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6:39" ht="15.75" customHeight="1">
      <c r="F134" s="21"/>
      <c r="G134" s="63"/>
      <c r="H134" s="56"/>
      <c r="I134" s="56"/>
      <c r="J134" s="56"/>
      <c r="K134" s="56"/>
      <c r="L134" s="56"/>
      <c r="M134" s="56"/>
      <c r="N134" s="56"/>
      <c r="O134" s="63"/>
      <c r="P134" s="56"/>
      <c r="Q134" s="56"/>
      <c r="R134" s="56"/>
      <c r="S134" s="56"/>
      <c r="T134" s="56"/>
      <c r="U134" s="56"/>
      <c r="V134" s="56"/>
      <c r="W134" s="21"/>
      <c r="X134" s="21"/>
      <c r="Y134" s="21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6:28" ht="15.75">
      <c r="F135" s="46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46"/>
      <c r="X135" s="46"/>
      <c r="Y135" s="46"/>
      <c r="Z135" s="12"/>
      <c r="AA135" s="12"/>
      <c r="AB135" s="12"/>
    </row>
    <row r="136" spans="6:28" ht="15.75" customHeight="1">
      <c r="F136" s="21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21"/>
      <c r="X136" s="21"/>
      <c r="Y136" s="21"/>
      <c r="Z136" s="12"/>
      <c r="AA136" s="12"/>
      <c r="AB136" s="12"/>
    </row>
    <row r="137" spans="6:28" ht="15.75" customHeight="1">
      <c r="F137" s="21"/>
      <c r="G137" s="58"/>
      <c r="H137" s="56"/>
      <c r="I137" s="56"/>
      <c r="J137" s="56"/>
      <c r="K137" s="56"/>
      <c r="L137" s="56"/>
      <c r="M137" s="56"/>
      <c r="N137" s="56"/>
      <c r="O137" s="58"/>
      <c r="P137" s="56"/>
      <c r="Q137" s="56"/>
      <c r="R137" s="56"/>
      <c r="S137" s="56"/>
      <c r="T137" s="56"/>
      <c r="U137" s="56"/>
      <c r="V137" s="56"/>
      <c r="W137" s="46"/>
      <c r="X137" s="46"/>
      <c r="Y137" s="46"/>
      <c r="Z137" s="12"/>
      <c r="AA137" s="12"/>
      <c r="AB137" s="12"/>
    </row>
    <row r="138" spans="6:28" ht="15.75" customHeight="1">
      <c r="F138" s="21"/>
      <c r="G138" s="59"/>
      <c r="H138" s="56"/>
      <c r="I138" s="56"/>
      <c r="J138" s="56"/>
      <c r="K138" s="56"/>
      <c r="L138" s="56"/>
      <c r="M138" s="56"/>
      <c r="N138" s="56"/>
      <c r="O138" s="60"/>
      <c r="P138" s="56"/>
      <c r="Q138" s="56"/>
      <c r="R138" s="56"/>
      <c r="S138" s="56"/>
      <c r="T138" s="56"/>
      <c r="U138" s="56"/>
      <c r="V138" s="56"/>
      <c r="W138" s="21"/>
      <c r="X138" s="21"/>
      <c r="Y138" s="21"/>
      <c r="Z138" s="12"/>
      <c r="AA138" s="12"/>
      <c r="AB138" s="12"/>
    </row>
    <row r="139" spans="6:28" ht="15.75">
      <c r="F139" s="12"/>
      <c r="G139" s="61"/>
      <c r="H139" s="56"/>
      <c r="I139" s="56"/>
      <c r="J139" s="56"/>
      <c r="K139" s="56"/>
      <c r="L139" s="56"/>
      <c r="M139" s="56"/>
      <c r="N139" s="56"/>
      <c r="O139" s="61"/>
      <c r="P139" s="56"/>
      <c r="Q139" s="56"/>
      <c r="R139" s="56"/>
      <c r="S139" s="56"/>
      <c r="T139" s="56"/>
      <c r="U139" s="56"/>
      <c r="V139" s="56"/>
      <c r="W139" s="46"/>
      <c r="X139" s="46"/>
      <c r="Y139" s="46"/>
      <c r="Z139" s="12"/>
      <c r="AA139" s="12"/>
      <c r="AB139" s="12"/>
    </row>
    <row r="140" spans="6:28" ht="15.75" customHeight="1">
      <c r="F140" s="12"/>
      <c r="G140" s="60"/>
      <c r="H140" s="56"/>
      <c r="I140" s="56"/>
      <c r="J140" s="56"/>
      <c r="K140" s="56"/>
      <c r="L140" s="56"/>
      <c r="M140" s="56"/>
      <c r="N140" s="56"/>
      <c r="O140" s="60"/>
      <c r="P140" s="56"/>
      <c r="Q140" s="56"/>
      <c r="R140" s="56"/>
      <c r="S140" s="56"/>
      <c r="T140" s="56"/>
      <c r="U140" s="56"/>
      <c r="V140" s="56"/>
      <c r="W140" s="21"/>
      <c r="X140" s="21"/>
      <c r="Y140" s="21"/>
      <c r="Z140" s="12"/>
      <c r="AA140" s="12"/>
      <c r="AB140" s="12"/>
    </row>
    <row r="141" spans="6:28" ht="15.75">
      <c r="F141" s="12"/>
      <c r="G141" s="58"/>
      <c r="H141" s="56"/>
      <c r="I141" s="56"/>
      <c r="J141" s="56"/>
      <c r="K141" s="56"/>
      <c r="L141" s="56"/>
      <c r="M141" s="56"/>
      <c r="N141" s="56"/>
      <c r="O141" s="65"/>
      <c r="P141" s="56"/>
      <c r="Q141" s="56"/>
      <c r="R141" s="56"/>
      <c r="S141" s="56"/>
      <c r="T141" s="56"/>
      <c r="U141" s="56"/>
      <c r="V141" s="56"/>
      <c r="W141" s="12"/>
      <c r="X141" s="12"/>
      <c r="Y141" s="12"/>
      <c r="Z141" s="12"/>
      <c r="AA141" s="12"/>
      <c r="AB141" s="12"/>
    </row>
    <row r="142" spans="6:28" ht="15.75">
      <c r="F142" s="12"/>
      <c r="G142" s="61"/>
      <c r="H142" s="56"/>
      <c r="I142" s="56"/>
      <c r="J142" s="56"/>
      <c r="K142" s="56"/>
      <c r="L142" s="56"/>
      <c r="M142" s="56"/>
      <c r="N142" s="56"/>
      <c r="O142" s="60"/>
      <c r="P142" s="56"/>
      <c r="Q142" s="56"/>
      <c r="R142" s="56"/>
      <c r="S142" s="56"/>
      <c r="T142" s="56"/>
      <c r="U142" s="56"/>
      <c r="V142" s="56"/>
      <c r="W142" s="12"/>
      <c r="X142" s="12"/>
      <c r="Y142" s="12"/>
      <c r="Z142" s="12"/>
      <c r="AA142" s="12"/>
      <c r="AB142" s="12"/>
    </row>
    <row r="143" spans="6:28" ht="15.75">
      <c r="F143" s="12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12"/>
      <c r="X143" s="12"/>
      <c r="Y143" s="12"/>
      <c r="Z143" s="12"/>
      <c r="AA143" s="12"/>
      <c r="AB143" s="12"/>
    </row>
    <row r="144" spans="6:28" ht="15.75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6:28" ht="15.7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6:28" ht="15.75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6:28" ht="15.75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6:28" ht="15.75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6:28" ht="15.75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6:28" ht="15.75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6:28" ht="15.75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6:28" ht="15.75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6:28" ht="15.75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6:28" ht="15.75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6:28" ht="15.7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6:28" ht="15.75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6:28" ht="15.75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6:28" ht="15.7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6:28" ht="15.75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6:28" ht="15.75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6:28" ht="15.75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6:28" ht="15.75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6:28" ht="15.75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6:28" ht="15.75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6:28" ht="15.7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6:28" ht="15.75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6:28" ht="15.75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6:28" ht="15.75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6:28" ht="15.75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6:28" ht="15.75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6:28" ht="15.75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6:28" ht="15.75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6:28" ht="15.75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6:28" ht="15.75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6:28" ht="15.7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6:28" ht="15.7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6:28" ht="15.75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6:28" ht="15.7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6:28" ht="15.7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6:28" ht="15.7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6:28" ht="15.7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6:28" ht="15.75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6:28" ht="15.75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6:28" ht="15.7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6:28" ht="15.75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6:28" ht="15.75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6:28" ht="15.75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6:28" ht="15.75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6:28" ht="15.75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6:28" ht="15.75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6:28" ht="15.75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6:28" ht="15.75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6:28" ht="15.75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6:28" ht="15.75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6:28" ht="15.75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6:28" ht="15.75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6:28" ht="15.75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6:28" ht="15.75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6:28" ht="15.75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6:28" ht="15.75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6:28" ht="15.7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6:28" ht="15.75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6:28" ht="15.75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6:28" ht="15.7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6:28" ht="15.75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6:28" ht="15.75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6:28" ht="15.75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6:28" ht="15.75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6:28" ht="15.75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6:28" ht="15.75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6:28" ht="15.75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6:28" ht="15.75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6:28" ht="15.75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6:28" ht="15.75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6:28" ht="15.75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6:28" ht="15.75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6:28" ht="15.75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6:28" ht="15.75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6:28" ht="15.75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6:28" ht="15.75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6:28" ht="15.7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6:28" ht="15.75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6:28" ht="15.75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6:28" ht="15.7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6:28" ht="15.7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6:28" ht="15.7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6:28" ht="15.7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6:28" ht="15.7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6:28" ht="15.7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6:28" ht="15.7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6:28" ht="15.7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6:28" ht="15.7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6:28" ht="15.7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6:28" ht="15.7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6:28" ht="15.75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6:28" ht="15.75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</sheetData>
  <sheetProtection/>
  <mergeCells count="81">
    <mergeCell ref="C12:D12"/>
    <mergeCell ref="E12:F12"/>
    <mergeCell ref="G12:K12"/>
    <mergeCell ref="L12:M12"/>
    <mergeCell ref="A102:M102"/>
    <mergeCell ref="A103:M103"/>
    <mergeCell ref="E49:G49"/>
    <mergeCell ref="H49:J49"/>
    <mergeCell ref="K49:M49"/>
    <mergeCell ref="A59:M59"/>
    <mergeCell ref="E10:K10"/>
    <mergeCell ref="L10:M10"/>
    <mergeCell ref="C11:D11"/>
    <mergeCell ref="E11:F11"/>
    <mergeCell ref="G11:K11"/>
    <mergeCell ref="L11:M11"/>
    <mergeCell ref="A66:M66"/>
    <mergeCell ref="A73:M73"/>
    <mergeCell ref="J111:M111"/>
    <mergeCell ref="A76:M76"/>
    <mergeCell ref="A105:M105"/>
    <mergeCell ref="A107:E108"/>
    <mergeCell ref="A110:E111"/>
    <mergeCell ref="G108:H108"/>
    <mergeCell ref="G110:H110"/>
    <mergeCell ref="G109:H109"/>
    <mergeCell ref="A80:M80"/>
    <mergeCell ref="A83:M83"/>
    <mergeCell ref="A86:M86"/>
    <mergeCell ref="A89:M89"/>
    <mergeCell ref="J109:M109"/>
    <mergeCell ref="J108:M108"/>
    <mergeCell ref="A99:M99"/>
    <mergeCell ref="J110:M110"/>
    <mergeCell ref="G111:H111"/>
    <mergeCell ref="B43:D44"/>
    <mergeCell ref="A43:A44"/>
    <mergeCell ref="E43:G43"/>
    <mergeCell ref="K43:M43"/>
    <mergeCell ref="H43:J43"/>
    <mergeCell ref="B45:D45"/>
    <mergeCell ref="A93:M93"/>
    <mergeCell ref="A96:M96"/>
    <mergeCell ref="B15:M15"/>
    <mergeCell ref="B16:M16"/>
    <mergeCell ref="A7:A8"/>
    <mergeCell ref="B31:D32"/>
    <mergeCell ref="B23:M23"/>
    <mergeCell ref="A31:A32"/>
    <mergeCell ref="E31:G31"/>
    <mergeCell ref="B26:M26"/>
    <mergeCell ref="A13:M13"/>
    <mergeCell ref="B24:M24"/>
    <mergeCell ref="J1:M4"/>
    <mergeCell ref="A5:M5"/>
    <mergeCell ref="A9:A10"/>
    <mergeCell ref="A6:M6"/>
    <mergeCell ref="D7:K7"/>
    <mergeCell ref="L7:M7"/>
    <mergeCell ref="E8:K8"/>
    <mergeCell ref="L8:M8"/>
    <mergeCell ref="D9:K9"/>
    <mergeCell ref="L9:M9"/>
    <mergeCell ref="B20:BM20"/>
    <mergeCell ref="B17:M17"/>
    <mergeCell ref="X31:Z31"/>
    <mergeCell ref="B46:D46"/>
    <mergeCell ref="R31:T31"/>
    <mergeCell ref="B25:M25"/>
    <mergeCell ref="B35:D35"/>
    <mergeCell ref="B34:D34"/>
    <mergeCell ref="O102:AG102"/>
    <mergeCell ref="U31:W31"/>
    <mergeCell ref="B33:D33"/>
    <mergeCell ref="B36:D36"/>
    <mergeCell ref="A40:M40"/>
    <mergeCell ref="O38:AM38"/>
    <mergeCell ref="H31:J31"/>
    <mergeCell ref="K31:M31"/>
    <mergeCell ref="B37:D37"/>
    <mergeCell ref="A38:M38"/>
  </mergeCells>
  <conditionalFormatting sqref="B85">
    <cfRule type="cellIs" priority="3" dxfId="3" operator="equal" stopIfTrue="1">
      <formula>$G59</formula>
    </cfRule>
  </conditionalFormatting>
  <conditionalFormatting sqref="B98">
    <cfRule type="cellIs" priority="2" dxfId="3" operator="equal" stopIfTrue="1">
      <formula>$G72</formula>
    </cfRule>
  </conditionalFormatting>
  <conditionalFormatting sqref="A102">
    <cfRule type="cellIs" priority="1" dxfId="3" operator="equal" stopIfTrue="1">
      <formula>$C101</formula>
    </cfRule>
  </conditionalFormatting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68" r:id="rId1"/>
  <rowBreaks count="3" manualBreakCount="3">
    <brk id="35" max="12" man="1"/>
    <brk id="59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2021-04-05T13:54:09Z</cp:lastPrinted>
  <dcterms:created xsi:type="dcterms:W3CDTF">2018-12-28T08:43:53Z</dcterms:created>
  <dcterms:modified xsi:type="dcterms:W3CDTF">2021-04-05T13:54:44Z</dcterms:modified>
  <cp:category/>
  <cp:version/>
  <cp:contentType/>
  <cp:contentStatus/>
</cp:coreProperties>
</file>