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КПК1115031" sheetId="1" r:id="rId1"/>
  </sheets>
  <definedNames>
    <definedName name="_xlnm.Print_Area" localSheetId="0">'КПК1115031'!$A$1:$BM$131</definedName>
  </definedNames>
  <calcPr fullCalcOnLoad="1"/>
</workbook>
</file>

<file path=xl/sharedStrings.xml><?xml version="1.0" encoding="utf-8"?>
<sst xmlns="http://schemas.openxmlformats.org/spreadsheetml/2006/main" count="284" uniqueCount="170">
  <si>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</si>
  <si>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</si>
  <si>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</si>
  <si>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</si>
  <si>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</si>
  <si>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</si>
  <si>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</si>
  <si>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</si>
  <si>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</si>
  <si>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</si>
  <si>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</si>
  <si>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</si>
  <si>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</si>
  <si>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</si>
  <si>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</si>
  <si>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</si>
  <si>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</si>
  <si>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</si>
  <si>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</si>
  <si>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</si>
  <si>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</si>
  <si>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</si>
  <si>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</si>
  <si>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</si>
  <si>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</si>
  <si>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</si>
  <si>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</si>
  <si>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</si>
  <si>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</si>
  <si>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</si>
  <si>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</si>
  <si>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</si>
  <si>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</si>
  <si>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</si>
  <si>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</si>
  <si>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</si>
  <si>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</si>
  <si>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</si>
  <si>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</si>
  <si>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</si>
  <si>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</si>
  <si>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</si>
  <si>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</si>
  <si>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</si>
  <si>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</si>
  <si>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</si>
  <si>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</si>
  <si>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</si>
  <si>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</si>
  <si>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</si>
  <si>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</si>
  <si>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</si>
  <si>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</si>
  <si>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</si>
  <si>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</si>
  <si>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</si>
  <si>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</si>
  <si>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</si>
  <si>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</si>
  <si>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</si>
  <si>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</si>
  <si>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</si>
  <si>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</si>
  <si>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</si>
  <si>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</si>
  <si>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УСЬОГО</t>
  </si>
  <si>
    <t>Затрат</t>
  </si>
  <si>
    <t>од.</t>
  </si>
  <si>
    <t>мережа</t>
  </si>
  <si>
    <t>штатний розпис</t>
  </si>
  <si>
    <t>грн.</t>
  </si>
  <si>
    <t>в комплексній дитячо-юнацькій спортивній школі</t>
  </si>
  <si>
    <t>в дитячо-юнацькій спортивній футбольній школі</t>
  </si>
  <si>
    <t>в дитячо-юнацькій спортивній шаховій школі</t>
  </si>
  <si>
    <t>Продукту</t>
  </si>
  <si>
    <t>осіб</t>
  </si>
  <si>
    <t>хлопчиків</t>
  </si>
  <si>
    <t>дівчаток</t>
  </si>
  <si>
    <t>Ефективності</t>
  </si>
  <si>
    <t>Якості</t>
  </si>
  <si>
    <t>відс.</t>
  </si>
  <si>
    <t>25538000000</t>
  </si>
  <si>
    <t>гривень</t>
  </si>
  <si>
    <t>Утримання та навчально-тренувальна робота комунальних дитячо-юнацьких спортивних шкіл</t>
  </si>
  <si>
    <t>5031</t>
  </si>
  <si>
    <t>0810</t>
  </si>
  <si>
    <t>1100000</t>
  </si>
  <si>
    <t>1110000</t>
  </si>
  <si>
    <t>1115031</t>
  </si>
  <si>
    <t>Відділ з питань фізичної культури та спорту Ніжинської міської ради Чернігівської області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</si>
  <si>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</si>
  <si>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</si>
  <si>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1.1</t>
  </si>
  <si>
    <t>1.2</t>
  </si>
  <si>
    <t>1.3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</si>
  <si>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</si>
  <si>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</si>
  <si>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</si>
  <si>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</si>
  <si>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2</t>
  </si>
  <si>
    <t>2.1.</t>
  </si>
  <si>
    <t>2.2</t>
  </si>
  <si>
    <t>2.3</t>
  </si>
  <si>
    <t>обсяг витрат на утримання комунальних дитячо-юнацьких спортивних шкіл, в т.ч.:</t>
  </si>
  <si>
    <t>кошторис</t>
  </si>
  <si>
    <t>дитячо- юнацька спортивна шахова школа</t>
  </si>
  <si>
    <t>3</t>
  </si>
  <si>
    <t>3.1</t>
  </si>
  <si>
    <t>3.2</t>
  </si>
  <si>
    <t>3.3</t>
  </si>
  <si>
    <t>кількість штатних одиниць, в т. ч.:</t>
  </si>
  <si>
    <t>в т.ч. тренери-викладачі</t>
  </si>
  <si>
    <t xml:space="preserve">в т.ч. тренери-викладачі. </t>
  </si>
  <si>
    <t>кількість учнів комунальнихДЮСШ, що взяли участь у спортивних змаганнях, в т.ч.:</t>
  </si>
  <si>
    <t>2.1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</si>
  <si>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</si>
  <si>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</si>
  <si>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</si>
  <si>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комплексна дитячо-юнацька спортивна школа, в т.ч.</t>
  </si>
  <si>
    <t xml:space="preserve">середньорічна кількість учнів комунальних ДЮСШ, у розрізі їх видів: </t>
  </si>
  <si>
    <t>дитячо-юнацька спортивна футбольна школа, в т.ч.</t>
  </si>
  <si>
    <t>хлопчиків.</t>
  </si>
  <si>
    <t>дівчаток.</t>
  </si>
  <si>
    <t>середні витрати  на одного працівника, в т.ч. в розрізі шкіл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</si>
  <si>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</si>
  <si>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</si>
  <si>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</si>
  <si>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</si>
  <si>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</si>
  <si>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</si>
  <si>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середньомісячна заробітна плата працівника ДЮСШ</t>
  </si>
  <si>
    <t>Утримання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</si>
  <si>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</si>
  <si>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</si>
  <si>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</si>
  <si>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ДЮСШ</t>
  </si>
  <si>
    <t>Обсяг витрат на придбання малоцінного спортивного обладнання та інветарю</t>
  </si>
  <si>
    <t>планові асигнування на зазначені цілі/ кількість придбаного малоцінного спортивного обладнання та інвентарю</t>
  </si>
  <si>
    <t>кількість підготовлених у комунальних ДЮСШ майстрів спорту України / кандидатів у майстри спорту України</t>
  </si>
  <si>
    <t>План спортивних досягнень</t>
  </si>
  <si>
    <t>кількість учнів комунальних ДЮСШ, які здобули призові місця в регіональних спортивних змаганнях</t>
  </si>
  <si>
    <t>динаміка кількості учнів комунальних ДЮСШ порівняно з минулим роком</t>
  </si>
  <si>
    <t>ФУ Ніжинської МР</t>
  </si>
  <si>
    <t>Витрати на забезпечення участі учнів комунальних ДЮСШ у спортивних змаганнях, в т.ч.:</t>
  </si>
  <si>
    <t>КДЮСШ</t>
  </si>
  <si>
    <t>ДЮСФШ</t>
  </si>
  <si>
    <t>ДЮСШШ</t>
  </si>
  <si>
    <t>планові асигнування на зазначені цілі /кількість штатних працівників/6 місяців</t>
  </si>
  <si>
    <t>середньорічна кіл-ть учнів відповідного року/середньоріч. кіл-ть учнів попереднього року*100</t>
  </si>
  <si>
    <t>Відділу з питань фізичної культури та спорту Ніжинської міської ради</t>
  </si>
  <si>
    <t>плановані асигнування на зазначені цілі/кількість штатних одиниць</t>
  </si>
  <si>
    <t>Планові асигнування на зазначені цілі/середньорічна кількість учнів</t>
  </si>
  <si>
    <t>Начальник  фінансового управління Ніжинської міської ради</t>
  </si>
  <si>
    <t>Придбання обладнання і предметів довгострокового користування</t>
  </si>
  <si>
    <t>Кількість предметів довгострокового використання</t>
  </si>
  <si>
    <t>4</t>
  </si>
  <si>
    <t>од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</si>
  <si>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</si>
  <si>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</si>
  <si>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</si>
  <si>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</si>
  <si>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Касові видатки на зазначені цілі/кошторрисні призначення на зазначені цілі*100</t>
  </si>
  <si>
    <t>кількість придбаного малоцінного спортивного обладнання та інвентарю для комунальнихДЮСШ</t>
  </si>
  <si>
    <t>бюджетної програми місцевого бюджету на 2021  рік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</si>
  <si>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від 23.09.2005 р. № 2097 "Про впорядкування умов оплати праціпрацівників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року №3-4/2020, 4-4/2020, рішення Ніжинської міської ради від 26.02.2021 р. № 10-7/2021</t>
  </si>
  <si>
    <t>"  10  "   березня    2021 р. №  4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</si>
  <si>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</si>
  <si>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</si>
  <si>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</si>
  <si>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Міська програма забезпечення пожежної  безпеки Ніжинської МТГ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</si>
</sst>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1"/>
  <sheetViews>
    <sheetView tabSelected="1" zoomScaleSheetLayoutView="100" zoomScalePageLayoutView="0" workbookViewId="0" topLeftCell="A47">
      <selection activeCell="AB65" sqref="AB65:AI65"/>
    </sheetView>
  </sheetViews>
  <sheetFormatPr defaultColWidth="8.75390625" defaultRowHeight="12.75"/>
  <cols>
    <col min="1" max="39" width="2.875" style="1" customWidth="1"/>
    <col min="40" max="40" width="4.00390625" style="1" customWidth="1"/>
    <col min="41" max="54" width="2.875" style="1" customWidth="1"/>
    <col min="55" max="55" width="3.625" style="1" customWidth="1"/>
    <col min="56" max="64" width="2.875" style="1" customWidth="1"/>
    <col min="65" max="65" width="4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16384" width="8.75390625" style="1" customWidth="1"/>
  </cols>
  <sheetData>
    <row r="1" spans="41:64" ht="44.25" customHeight="1">
      <c r="AO1" s="103" t="s">
        <v>36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59" t="s">
        <v>149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41:64" ht="12.75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41:58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58" ht="15.75" customHeight="1">
      <c r="AO7" s="105" t="s">
        <v>165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64" ht="15.75" customHeight="1">
      <c r="A10" s="106" t="s">
        <v>22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163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3" t="s">
        <v>54</v>
      </c>
      <c r="B13" s="74" t="s">
        <v>86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2"/>
      <c r="N13" s="113" t="s">
        <v>89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3"/>
      <c r="AU13" s="74">
        <v>38744471</v>
      </c>
      <c r="AV13" s="75"/>
      <c r="AW13" s="75"/>
      <c r="AX13" s="75"/>
      <c r="AY13" s="75"/>
      <c r="AZ13" s="75"/>
      <c r="BA13" s="75"/>
      <c r="BB13" s="7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78" t="s">
        <v>63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1"/>
      <c r="AU14" s="73" t="s">
        <v>56</v>
      </c>
      <c r="AV14" s="73"/>
      <c r="AW14" s="73"/>
      <c r="AX14" s="73"/>
      <c r="AY14" s="73"/>
      <c r="AZ14" s="73"/>
      <c r="BA14" s="73"/>
      <c r="BB14" s="7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13.5" customHeight="1">
      <c r="A16" s="34" t="s">
        <v>5</v>
      </c>
      <c r="B16" s="74" t="s">
        <v>87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2"/>
      <c r="N16" s="113" t="s">
        <v>89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3"/>
      <c r="AU16" s="74">
        <v>38744471</v>
      </c>
      <c r="AV16" s="75"/>
      <c r="AW16" s="75"/>
      <c r="AX16" s="75"/>
      <c r="AY16" s="75"/>
      <c r="AZ16" s="75"/>
      <c r="BA16" s="75"/>
      <c r="BB16" s="7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78" t="s">
        <v>62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1"/>
      <c r="AU17" s="73" t="s">
        <v>56</v>
      </c>
      <c r="AV17" s="73"/>
      <c r="AW17" s="73"/>
      <c r="AX17" s="73"/>
      <c r="AY17" s="73"/>
      <c r="AZ17" s="73"/>
      <c r="BA17" s="73"/>
      <c r="BB17" s="7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7" customHeight="1">
      <c r="A19" s="23" t="s">
        <v>55</v>
      </c>
      <c r="B19" s="74" t="s">
        <v>88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84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4"/>
      <c r="AA19" s="74" t="s">
        <v>85</v>
      </c>
      <c r="AB19" s="75"/>
      <c r="AC19" s="75"/>
      <c r="AD19" s="75"/>
      <c r="AE19" s="75"/>
      <c r="AF19" s="75"/>
      <c r="AG19" s="75"/>
      <c r="AH19" s="75"/>
      <c r="AI19" s="75"/>
      <c r="AJ19" s="24"/>
      <c r="AK19" s="76" t="s">
        <v>83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4"/>
      <c r="BE19" s="74" t="s">
        <v>81</v>
      </c>
      <c r="BF19" s="75"/>
      <c r="BG19" s="75"/>
      <c r="BH19" s="75"/>
      <c r="BI19" s="75"/>
      <c r="BJ19" s="75"/>
      <c r="BK19" s="75"/>
      <c r="BL19" s="7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73" t="s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6"/>
      <c r="AA20" s="115" t="s">
        <v>59</v>
      </c>
      <c r="AB20" s="115"/>
      <c r="AC20" s="115"/>
      <c r="AD20" s="115"/>
      <c r="AE20" s="115"/>
      <c r="AF20" s="115"/>
      <c r="AG20" s="115"/>
      <c r="AH20" s="115"/>
      <c r="AI20" s="115"/>
      <c r="AJ20" s="26"/>
      <c r="AK20" s="77" t="s">
        <v>60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6"/>
      <c r="BE20" s="73" t="s">
        <v>61</v>
      </c>
      <c r="BF20" s="73"/>
      <c r="BG20" s="73"/>
      <c r="BH20" s="73"/>
      <c r="BI20" s="73"/>
      <c r="BJ20" s="73"/>
      <c r="BK20" s="73"/>
      <c r="BL20" s="7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0" t="s">
        <v>51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8715300</v>
      </c>
      <c r="V22" s="71"/>
      <c r="W22" s="71"/>
      <c r="X22" s="71"/>
      <c r="Y22" s="71"/>
      <c r="Z22" s="71"/>
      <c r="AA22" s="71"/>
      <c r="AB22" s="71"/>
      <c r="AC22" s="71"/>
      <c r="AD22" s="71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1">
        <v>8715300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23</v>
      </c>
      <c r="B23" s="65"/>
      <c r="C23" s="65"/>
      <c r="D23" s="65"/>
      <c r="E23" s="65"/>
      <c r="F23" s="65"/>
      <c r="G23" s="65"/>
      <c r="H23" s="65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5" t="s">
        <v>25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79.5" customHeight="1">
      <c r="A26" s="72" t="s">
        <v>164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66" t="s">
        <v>29</v>
      </c>
      <c r="B29" s="66"/>
      <c r="C29" s="66"/>
      <c r="D29" s="66"/>
      <c r="E29" s="66"/>
      <c r="F29" s="66"/>
      <c r="G29" s="67" t="s">
        <v>41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64" ht="15.75" hidden="1">
      <c r="A30" s="56">
        <v>1</v>
      </c>
      <c r="B30" s="56"/>
      <c r="C30" s="56"/>
      <c r="D30" s="56"/>
      <c r="E30" s="56"/>
      <c r="F30" s="56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customHeight="1" hidden="1">
      <c r="A31" s="57" t="s">
        <v>34</v>
      </c>
      <c r="B31" s="57"/>
      <c r="C31" s="57"/>
      <c r="D31" s="57"/>
      <c r="E31" s="57"/>
      <c r="F31" s="57"/>
      <c r="G31" s="82" t="s">
        <v>8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50</v>
      </c>
    </row>
    <row r="32" spans="1:79" ht="12.75" customHeight="1">
      <c r="A32" s="57">
        <v>1</v>
      </c>
      <c r="B32" s="57"/>
      <c r="C32" s="57"/>
      <c r="D32" s="57"/>
      <c r="E32" s="57"/>
      <c r="F32" s="57"/>
      <c r="G32" s="45" t="s">
        <v>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30.75" customHeight="1">
      <c r="A35" s="72" t="s">
        <v>90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66" t="s">
        <v>29</v>
      </c>
      <c r="B38" s="66"/>
      <c r="C38" s="66"/>
      <c r="D38" s="66"/>
      <c r="E38" s="66"/>
      <c r="F38" s="66"/>
      <c r="G38" s="67" t="s">
        <v>26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64" ht="15.75" hidden="1">
      <c r="A39" s="56">
        <v>1</v>
      </c>
      <c r="B39" s="56"/>
      <c r="C39" s="56"/>
      <c r="D39" s="56"/>
      <c r="E39" s="56"/>
      <c r="F39" s="56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customHeight="1" hidden="1">
      <c r="A40" s="57" t="s">
        <v>7</v>
      </c>
      <c r="B40" s="57"/>
      <c r="C40" s="57"/>
      <c r="D40" s="57"/>
      <c r="E40" s="57"/>
      <c r="F40" s="57"/>
      <c r="G40" s="82" t="s">
        <v>8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12</v>
      </c>
    </row>
    <row r="41" spans="1:79" ht="12.75" customHeight="1">
      <c r="A41" s="57">
        <v>1</v>
      </c>
      <c r="B41" s="57"/>
      <c r="C41" s="57"/>
      <c r="D41" s="57"/>
      <c r="E41" s="57"/>
      <c r="F41" s="57"/>
      <c r="G41" s="45" t="s">
        <v>91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114" t="s">
        <v>82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60" ht="15.75" customHeight="1">
      <c r="A45" s="56" t="s">
        <v>29</v>
      </c>
      <c r="B45" s="56"/>
      <c r="C45" s="56"/>
      <c r="D45" s="107" t="s">
        <v>27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56" t="s">
        <v>30</v>
      </c>
      <c r="AD45" s="56"/>
      <c r="AE45" s="56"/>
      <c r="AF45" s="56"/>
      <c r="AG45" s="56"/>
      <c r="AH45" s="56"/>
      <c r="AI45" s="56"/>
      <c r="AJ45" s="56"/>
      <c r="AK45" s="56" t="s">
        <v>31</v>
      </c>
      <c r="AL45" s="56"/>
      <c r="AM45" s="56"/>
      <c r="AN45" s="56"/>
      <c r="AO45" s="56"/>
      <c r="AP45" s="56"/>
      <c r="AQ45" s="56"/>
      <c r="AR45" s="56"/>
      <c r="AS45" s="56" t="s">
        <v>28</v>
      </c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</row>
    <row r="46" spans="1:60" ht="28.5" customHeight="1">
      <c r="A46" s="56"/>
      <c r="B46" s="56"/>
      <c r="C46" s="56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</row>
    <row r="47" spans="1:60" ht="15.75">
      <c r="A47" s="56">
        <v>1</v>
      </c>
      <c r="B47" s="56"/>
      <c r="C47" s="56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customHeight="1" hidden="1">
      <c r="A48" s="57" t="s">
        <v>7</v>
      </c>
      <c r="B48" s="57"/>
      <c r="C48" s="57"/>
      <c r="D48" s="116" t="s">
        <v>8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53" t="s">
        <v>11</v>
      </c>
      <c r="AT48" s="89"/>
      <c r="AU48" s="89"/>
      <c r="AV48" s="89"/>
      <c r="AW48" s="89"/>
      <c r="AX48" s="89"/>
      <c r="AY48" s="89"/>
      <c r="AZ48" s="89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15" customHeight="1">
      <c r="A49" s="57">
        <v>1</v>
      </c>
      <c r="B49" s="57"/>
      <c r="C49" s="57"/>
      <c r="D49" s="45" t="s">
        <v>131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8">
        <v>8287300</v>
      </c>
      <c r="AD49" s="48"/>
      <c r="AE49" s="48"/>
      <c r="AF49" s="48"/>
      <c r="AG49" s="48"/>
      <c r="AH49" s="48"/>
      <c r="AI49" s="48"/>
      <c r="AJ49" s="48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8287300</v>
      </c>
      <c r="AT49" s="49"/>
      <c r="AU49" s="49"/>
      <c r="AV49" s="49"/>
      <c r="AW49" s="49"/>
      <c r="AX49" s="49"/>
      <c r="AY49" s="49"/>
      <c r="AZ49" s="49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60" ht="15" customHeight="1">
      <c r="A50" s="57">
        <v>2</v>
      </c>
      <c r="B50" s="57"/>
      <c r="C50" s="57"/>
      <c r="D50" s="45" t="s">
        <v>143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f>AC51+AC52+AC53</f>
        <v>192400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9">
        <f>AC50+AK50</f>
        <v>192400</v>
      </c>
      <c r="AT50" s="49"/>
      <c r="AU50" s="49"/>
      <c r="AV50" s="49"/>
      <c r="AW50" s="49"/>
      <c r="AX50" s="49"/>
      <c r="AY50" s="49"/>
      <c r="AZ50" s="49"/>
      <c r="BA50" s="19"/>
      <c r="BB50" s="19"/>
      <c r="BC50" s="19"/>
      <c r="BD50" s="19"/>
      <c r="BE50" s="19"/>
      <c r="BF50" s="19"/>
      <c r="BG50" s="19"/>
      <c r="BH50" s="19"/>
    </row>
    <row r="51" spans="1:60" ht="15" customHeight="1">
      <c r="A51" s="44" t="s">
        <v>114</v>
      </c>
      <c r="B51" s="44"/>
      <c r="C51" s="44"/>
      <c r="D51" s="45" t="s">
        <v>144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>
        <v>127400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9">
        <f>AC51+AK51</f>
        <v>127400</v>
      </c>
      <c r="AT51" s="49"/>
      <c r="AU51" s="49"/>
      <c r="AV51" s="49"/>
      <c r="AW51" s="49"/>
      <c r="AX51" s="49"/>
      <c r="AY51" s="49"/>
      <c r="AZ51" s="49"/>
      <c r="BA51" s="19"/>
      <c r="BB51" s="19"/>
      <c r="BC51" s="19"/>
      <c r="BD51" s="19"/>
      <c r="BE51" s="19"/>
      <c r="BF51" s="19"/>
      <c r="BG51" s="19"/>
      <c r="BH51" s="19"/>
    </row>
    <row r="52" spans="1:60" ht="15" customHeight="1">
      <c r="A52" s="44" t="s">
        <v>101</v>
      </c>
      <c r="B52" s="44"/>
      <c r="C52" s="44"/>
      <c r="D52" s="45" t="s">
        <v>145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>
        <v>40000</v>
      </c>
      <c r="AD52" s="48"/>
      <c r="AE52" s="48"/>
      <c r="AF52" s="48"/>
      <c r="AG52" s="48"/>
      <c r="AH52" s="48"/>
      <c r="AI52" s="48"/>
      <c r="AJ52" s="48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>AC52+AK52</f>
        <v>40000</v>
      </c>
      <c r="AT52" s="49"/>
      <c r="AU52" s="49"/>
      <c r="AV52" s="49"/>
      <c r="AW52" s="49"/>
      <c r="AX52" s="49"/>
      <c r="AY52" s="49"/>
      <c r="AZ52" s="49"/>
      <c r="BA52" s="19"/>
      <c r="BB52" s="19"/>
      <c r="BC52" s="19"/>
      <c r="BD52" s="19"/>
      <c r="BE52" s="19"/>
      <c r="BF52" s="19"/>
      <c r="BG52" s="19"/>
      <c r="BH52" s="19"/>
    </row>
    <row r="53" spans="1:60" ht="15" customHeight="1">
      <c r="A53" s="44" t="s">
        <v>102</v>
      </c>
      <c r="B53" s="44"/>
      <c r="C53" s="44"/>
      <c r="D53" s="45" t="s">
        <v>146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8">
        <v>25000</v>
      </c>
      <c r="AD53" s="48"/>
      <c r="AE53" s="48"/>
      <c r="AF53" s="48"/>
      <c r="AG53" s="48"/>
      <c r="AH53" s="48"/>
      <c r="AI53" s="48"/>
      <c r="AJ53" s="48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25000</v>
      </c>
      <c r="AT53" s="49"/>
      <c r="AU53" s="49"/>
      <c r="AV53" s="49"/>
      <c r="AW53" s="49"/>
      <c r="AX53" s="49"/>
      <c r="AY53" s="49"/>
      <c r="AZ53" s="49"/>
      <c r="BA53" s="19"/>
      <c r="BB53" s="19"/>
      <c r="BC53" s="19"/>
      <c r="BD53" s="19"/>
      <c r="BE53" s="19"/>
      <c r="BF53" s="19"/>
      <c r="BG53" s="19"/>
      <c r="BH53" s="19"/>
    </row>
    <row r="54" spans="1:60" ht="15" customHeight="1">
      <c r="A54" s="57">
        <v>3</v>
      </c>
      <c r="B54" s="57"/>
      <c r="C54" s="57"/>
      <c r="D54" s="45" t="s">
        <v>136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8">
        <v>235600</v>
      </c>
      <c r="AD54" s="48"/>
      <c r="AE54" s="48"/>
      <c r="AF54" s="48"/>
      <c r="AG54" s="48"/>
      <c r="AH54" s="48"/>
      <c r="AI54" s="48"/>
      <c r="AJ54" s="48"/>
      <c r="AK54" s="49">
        <v>0</v>
      </c>
      <c r="AL54" s="49"/>
      <c r="AM54" s="49"/>
      <c r="AN54" s="49"/>
      <c r="AO54" s="49"/>
      <c r="AP54" s="49"/>
      <c r="AQ54" s="49"/>
      <c r="AR54" s="49"/>
      <c r="AS54" s="49">
        <f>AC54+AK54</f>
        <v>235600</v>
      </c>
      <c r="AT54" s="49"/>
      <c r="AU54" s="49"/>
      <c r="AV54" s="49"/>
      <c r="AW54" s="49"/>
      <c r="AX54" s="49"/>
      <c r="AY54" s="49"/>
      <c r="AZ54" s="49"/>
      <c r="BA54" s="19"/>
      <c r="BB54" s="19"/>
      <c r="BC54" s="19"/>
      <c r="BD54" s="19"/>
      <c r="BE54" s="19"/>
      <c r="BF54" s="19"/>
      <c r="BG54" s="19"/>
      <c r="BH54" s="19"/>
    </row>
    <row r="55" spans="1:60" ht="15" customHeight="1">
      <c r="A55" s="116">
        <v>4</v>
      </c>
      <c r="B55" s="117"/>
      <c r="C55" s="118"/>
      <c r="D55" s="45" t="s">
        <v>153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131"/>
      <c r="AD55" s="132"/>
      <c r="AE55" s="132"/>
      <c r="AF55" s="132"/>
      <c r="AG55" s="132"/>
      <c r="AH55" s="132"/>
      <c r="AI55" s="132"/>
      <c r="AJ55" s="133"/>
      <c r="AK55" s="131">
        <v>0</v>
      </c>
      <c r="AL55" s="132"/>
      <c r="AM55" s="132"/>
      <c r="AN55" s="132"/>
      <c r="AO55" s="132"/>
      <c r="AP55" s="132"/>
      <c r="AQ55" s="132"/>
      <c r="AR55" s="133"/>
      <c r="AS55" s="49">
        <f>AC55+AK55</f>
        <v>0</v>
      </c>
      <c r="AT55" s="49"/>
      <c r="AU55" s="49"/>
      <c r="AV55" s="49"/>
      <c r="AW55" s="49"/>
      <c r="AX55" s="49"/>
      <c r="AY55" s="49"/>
      <c r="AZ55" s="49"/>
      <c r="BA55" s="19"/>
      <c r="BB55" s="19"/>
      <c r="BC55" s="19"/>
      <c r="BD55" s="19"/>
      <c r="BE55" s="19"/>
      <c r="BF55" s="19"/>
      <c r="BG55" s="19"/>
      <c r="BH55" s="19"/>
    </row>
    <row r="56" spans="1:60" s="4" customFormat="1" ht="12.75">
      <c r="A56" s="92"/>
      <c r="B56" s="92"/>
      <c r="C56" s="92"/>
      <c r="D56" s="100" t="s">
        <v>65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88">
        <f>SUM(AC49:AC50,AC54)</f>
        <v>8715300</v>
      </c>
      <c r="AD56" s="88"/>
      <c r="AE56" s="88"/>
      <c r="AF56" s="88"/>
      <c r="AG56" s="88"/>
      <c r="AH56" s="88"/>
      <c r="AI56" s="88"/>
      <c r="AJ56" s="88"/>
      <c r="AK56" s="88">
        <f>SUM(AK49:AK50,AK54,AK55)</f>
        <v>0</v>
      </c>
      <c r="AL56" s="88"/>
      <c r="AM56" s="88"/>
      <c r="AN56" s="88"/>
      <c r="AO56" s="88"/>
      <c r="AP56" s="88"/>
      <c r="AQ56" s="88"/>
      <c r="AR56" s="88"/>
      <c r="AS56" s="88">
        <f>AC56+AK56</f>
        <v>8715300</v>
      </c>
      <c r="AT56" s="88"/>
      <c r="AU56" s="88"/>
      <c r="AV56" s="88"/>
      <c r="AW56" s="88"/>
      <c r="AX56" s="88"/>
      <c r="AY56" s="88"/>
      <c r="AZ56" s="88"/>
      <c r="BA56" s="35"/>
      <c r="BB56" s="35"/>
      <c r="BC56" s="35"/>
      <c r="BD56" s="35"/>
      <c r="BE56" s="35"/>
      <c r="BF56" s="35"/>
      <c r="BG56" s="35"/>
      <c r="BH56" s="35"/>
    </row>
    <row r="58" spans="1:64" ht="15.75" customHeight="1">
      <c r="A58" s="62" t="s">
        <v>43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64" ht="15" customHeight="1">
      <c r="A59" s="114" t="s">
        <v>82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56" t="s">
        <v>29</v>
      </c>
      <c r="B60" s="56"/>
      <c r="C60" s="56"/>
      <c r="D60" s="107" t="s">
        <v>35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56" t="s">
        <v>30</v>
      </c>
      <c r="AC60" s="56"/>
      <c r="AD60" s="56"/>
      <c r="AE60" s="56"/>
      <c r="AF60" s="56"/>
      <c r="AG60" s="56"/>
      <c r="AH60" s="56"/>
      <c r="AI60" s="56"/>
      <c r="AJ60" s="56" t="s">
        <v>31</v>
      </c>
      <c r="AK60" s="56"/>
      <c r="AL60" s="56"/>
      <c r="AM60" s="56"/>
      <c r="AN60" s="56"/>
      <c r="AO60" s="56"/>
      <c r="AP60" s="56"/>
      <c r="AQ60" s="56"/>
      <c r="AR60" s="56" t="s">
        <v>28</v>
      </c>
      <c r="AS60" s="56"/>
      <c r="AT60" s="56"/>
      <c r="AU60" s="56"/>
      <c r="AV60" s="56"/>
      <c r="AW60" s="56"/>
      <c r="AX60" s="56"/>
      <c r="AY60" s="56"/>
    </row>
    <row r="61" spans="1:51" ht="28.5" customHeight="1">
      <c r="A61" s="56"/>
      <c r="B61" s="56"/>
      <c r="C61" s="56"/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</row>
    <row r="62" spans="1:51" ht="15.75" customHeight="1">
      <c r="A62" s="56">
        <v>1</v>
      </c>
      <c r="B62" s="56"/>
      <c r="C62" s="56"/>
      <c r="D62" s="79">
        <v>2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56">
        <v>3</v>
      </c>
      <c r="AC62" s="56"/>
      <c r="AD62" s="56"/>
      <c r="AE62" s="56"/>
      <c r="AF62" s="56"/>
      <c r="AG62" s="56"/>
      <c r="AH62" s="56"/>
      <c r="AI62" s="56"/>
      <c r="AJ62" s="56">
        <v>4</v>
      </c>
      <c r="AK62" s="56"/>
      <c r="AL62" s="56"/>
      <c r="AM62" s="56"/>
      <c r="AN62" s="56"/>
      <c r="AO62" s="56"/>
      <c r="AP62" s="56"/>
      <c r="AQ62" s="56"/>
      <c r="AR62" s="56">
        <v>5</v>
      </c>
      <c r="AS62" s="56"/>
      <c r="AT62" s="56"/>
      <c r="AU62" s="56"/>
      <c r="AV62" s="56"/>
      <c r="AW62" s="56"/>
      <c r="AX62" s="56"/>
      <c r="AY62" s="56"/>
    </row>
    <row r="63" spans="1:79" ht="12.75" customHeight="1" hidden="1">
      <c r="A63" s="57" t="s">
        <v>7</v>
      </c>
      <c r="B63" s="57"/>
      <c r="C63" s="57"/>
      <c r="D63" s="82" t="s">
        <v>8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89" t="s">
        <v>9</v>
      </c>
      <c r="AC63" s="89"/>
      <c r="AD63" s="89"/>
      <c r="AE63" s="89"/>
      <c r="AF63" s="89"/>
      <c r="AG63" s="89"/>
      <c r="AH63" s="89"/>
      <c r="AI63" s="89"/>
      <c r="AJ63" s="89" t="s">
        <v>10</v>
      </c>
      <c r="AK63" s="89"/>
      <c r="AL63" s="89"/>
      <c r="AM63" s="89"/>
      <c r="AN63" s="89"/>
      <c r="AO63" s="89"/>
      <c r="AP63" s="89"/>
      <c r="AQ63" s="89"/>
      <c r="AR63" s="89" t="s">
        <v>11</v>
      </c>
      <c r="AS63" s="89"/>
      <c r="AT63" s="89"/>
      <c r="AU63" s="89"/>
      <c r="AV63" s="89"/>
      <c r="AW63" s="89"/>
      <c r="AX63" s="89"/>
      <c r="AY63" s="89"/>
      <c r="CA63" s="1" t="s">
        <v>16</v>
      </c>
    </row>
    <row r="64" spans="1:79" ht="12.75" customHeight="1">
      <c r="A64" s="57">
        <v>1</v>
      </c>
      <c r="B64" s="57"/>
      <c r="C64" s="57"/>
      <c r="D64" s="40" t="s">
        <v>169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49">
        <v>2400</v>
      </c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>
        <f>AB64+AJ64</f>
        <v>2400</v>
      </c>
      <c r="AS64" s="49"/>
      <c r="AT64" s="49"/>
      <c r="AU64" s="49"/>
      <c r="AV64" s="49"/>
      <c r="AW64" s="49"/>
      <c r="AX64" s="49"/>
      <c r="AY64" s="49"/>
      <c r="CA64" s="1" t="s">
        <v>17</v>
      </c>
    </row>
    <row r="65" spans="1:51" s="4" customFormat="1" ht="12.75" customHeight="1">
      <c r="A65" s="92"/>
      <c r="B65" s="92"/>
      <c r="C65" s="92"/>
      <c r="D65" s="100" t="s">
        <v>28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88">
        <f>AB64</f>
        <v>2400</v>
      </c>
      <c r="AC65" s="88"/>
      <c r="AD65" s="88"/>
      <c r="AE65" s="88"/>
      <c r="AF65" s="88"/>
      <c r="AG65" s="88"/>
      <c r="AH65" s="88"/>
      <c r="AI65" s="88"/>
      <c r="AJ65" s="88">
        <f>AJ64</f>
        <v>0</v>
      </c>
      <c r="AK65" s="88"/>
      <c r="AL65" s="88"/>
      <c r="AM65" s="88"/>
      <c r="AN65" s="88"/>
      <c r="AO65" s="88"/>
      <c r="AP65" s="88"/>
      <c r="AQ65" s="88"/>
      <c r="AR65" s="88">
        <f>AB65+AJ65</f>
        <v>2400</v>
      </c>
      <c r="AS65" s="88"/>
      <c r="AT65" s="88"/>
      <c r="AU65" s="88"/>
      <c r="AV65" s="88"/>
      <c r="AW65" s="88"/>
      <c r="AX65" s="88"/>
      <c r="AY65" s="88"/>
    </row>
    <row r="67" spans="1:64" ht="15.75" customHeight="1">
      <c r="A67" s="65" t="s">
        <v>44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30" customHeight="1">
      <c r="A68" s="56" t="s">
        <v>29</v>
      </c>
      <c r="B68" s="56"/>
      <c r="C68" s="56"/>
      <c r="D68" s="56"/>
      <c r="E68" s="56"/>
      <c r="F68" s="56"/>
      <c r="G68" s="79" t="s">
        <v>45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6" t="s">
        <v>3</v>
      </c>
      <c r="AA68" s="56"/>
      <c r="AB68" s="56"/>
      <c r="AC68" s="56"/>
      <c r="AD68" s="56"/>
      <c r="AE68" s="56" t="s">
        <v>2</v>
      </c>
      <c r="AF68" s="56"/>
      <c r="AG68" s="56"/>
      <c r="AH68" s="56"/>
      <c r="AI68" s="56"/>
      <c r="AJ68" s="56"/>
      <c r="AK68" s="56"/>
      <c r="AL68" s="56"/>
      <c r="AM68" s="56"/>
      <c r="AN68" s="56"/>
      <c r="AO68" s="79" t="s">
        <v>30</v>
      </c>
      <c r="AP68" s="80"/>
      <c r="AQ68" s="80"/>
      <c r="AR68" s="80"/>
      <c r="AS68" s="80"/>
      <c r="AT68" s="80"/>
      <c r="AU68" s="80"/>
      <c r="AV68" s="81"/>
      <c r="AW68" s="79" t="s">
        <v>31</v>
      </c>
      <c r="AX68" s="80"/>
      <c r="AY68" s="80"/>
      <c r="AZ68" s="80"/>
      <c r="BA68" s="80"/>
      <c r="BB68" s="80"/>
      <c r="BC68" s="80"/>
      <c r="BD68" s="81"/>
      <c r="BE68" s="79" t="s">
        <v>28</v>
      </c>
      <c r="BF68" s="80"/>
      <c r="BG68" s="80"/>
      <c r="BH68" s="80"/>
      <c r="BI68" s="80"/>
      <c r="BJ68" s="80"/>
      <c r="BK68" s="80"/>
      <c r="BL68" s="81"/>
    </row>
    <row r="69" spans="1:64" ht="15.75" customHeight="1">
      <c r="A69" s="56">
        <v>1</v>
      </c>
      <c r="B69" s="56"/>
      <c r="C69" s="56"/>
      <c r="D69" s="56"/>
      <c r="E69" s="56"/>
      <c r="F69" s="56"/>
      <c r="G69" s="79">
        <v>2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6">
        <v>3</v>
      </c>
      <c r="AA69" s="56"/>
      <c r="AB69" s="56"/>
      <c r="AC69" s="56"/>
      <c r="AD69" s="56"/>
      <c r="AE69" s="56">
        <v>4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>
        <v>5</v>
      </c>
      <c r="AP69" s="56"/>
      <c r="AQ69" s="56"/>
      <c r="AR69" s="56"/>
      <c r="AS69" s="56"/>
      <c r="AT69" s="56"/>
      <c r="AU69" s="56"/>
      <c r="AV69" s="56"/>
      <c r="AW69" s="56">
        <v>6</v>
      </c>
      <c r="AX69" s="56"/>
      <c r="AY69" s="56"/>
      <c r="AZ69" s="56"/>
      <c r="BA69" s="56"/>
      <c r="BB69" s="56"/>
      <c r="BC69" s="56"/>
      <c r="BD69" s="56"/>
      <c r="BE69" s="56">
        <v>7</v>
      </c>
      <c r="BF69" s="56"/>
      <c r="BG69" s="56"/>
      <c r="BH69" s="56"/>
      <c r="BI69" s="56"/>
      <c r="BJ69" s="56"/>
      <c r="BK69" s="56"/>
      <c r="BL69" s="56"/>
    </row>
    <row r="70" spans="1:79" ht="12.75" customHeight="1" hidden="1">
      <c r="A70" s="57" t="s">
        <v>34</v>
      </c>
      <c r="B70" s="57"/>
      <c r="C70" s="57"/>
      <c r="D70" s="57"/>
      <c r="E70" s="57"/>
      <c r="F70" s="57"/>
      <c r="G70" s="82" t="s">
        <v>8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57" t="s">
        <v>20</v>
      </c>
      <c r="AA70" s="57"/>
      <c r="AB70" s="57"/>
      <c r="AC70" s="57"/>
      <c r="AD70" s="57"/>
      <c r="AE70" s="99" t="s">
        <v>33</v>
      </c>
      <c r="AF70" s="99"/>
      <c r="AG70" s="99"/>
      <c r="AH70" s="99"/>
      <c r="AI70" s="99"/>
      <c r="AJ70" s="99"/>
      <c r="AK70" s="99"/>
      <c r="AL70" s="99"/>
      <c r="AM70" s="99"/>
      <c r="AN70" s="82"/>
      <c r="AO70" s="89" t="s">
        <v>9</v>
      </c>
      <c r="AP70" s="89"/>
      <c r="AQ70" s="89"/>
      <c r="AR70" s="89"/>
      <c r="AS70" s="89"/>
      <c r="AT70" s="89"/>
      <c r="AU70" s="89"/>
      <c r="AV70" s="89"/>
      <c r="AW70" s="89" t="s">
        <v>32</v>
      </c>
      <c r="AX70" s="89"/>
      <c r="AY70" s="89"/>
      <c r="AZ70" s="89"/>
      <c r="BA70" s="89"/>
      <c r="BB70" s="89"/>
      <c r="BC70" s="89"/>
      <c r="BD70" s="89"/>
      <c r="BE70" s="89" t="s">
        <v>11</v>
      </c>
      <c r="BF70" s="89"/>
      <c r="BG70" s="89"/>
      <c r="BH70" s="89"/>
      <c r="BI70" s="89"/>
      <c r="BJ70" s="89"/>
      <c r="BK70" s="89"/>
      <c r="BL70" s="89"/>
      <c r="CA70" s="1" t="s">
        <v>18</v>
      </c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85" t="s">
        <v>66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93"/>
      <c r="AA71" s="93"/>
      <c r="AB71" s="93"/>
      <c r="AC71" s="93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>
        <f>AO71+AW71</f>
        <v>0</v>
      </c>
      <c r="BF71" s="88"/>
      <c r="BG71" s="88"/>
      <c r="BH71" s="88"/>
      <c r="BI71" s="88"/>
      <c r="BJ71" s="88"/>
      <c r="BK71" s="88"/>
      <c r="BL71" s="88"/>
      <c r="CA71" s="4" t="s">
        <v>19</v>
      </c>
    </row>
    <row r="72" spans="1:64" ht="12.75" customHeight="1">
      <c r="A72" s="57">
        <v>1</v>
      </c>
      <c r="B72" s="57"/>
      <c r="C72" s="57"/>
      <c r="D72" s="57"/>
      <c r="E72" s="57"/>
      <c r="F72" s="57"/>
      <c r="G72" s="50" t="s">
        <v>95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67</v>
      </c>
      <c r="AA72" s="53"/>
      <c r="AB72" s="53"/>
      <c r="AC72" s="53"/>
      <c r="AD72" s="53"/>
      <c r="AE72" s="54" t="s">
        <v>68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9">
        <v>3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>AO72+AW72</f>
        <v>3</v>
      </c>
      <c r="BF72" s="49"/>
      <c r="BG72" s="49"/>
      <c r="BH72" s="49"/>
      <c r="BI72" s="49"/>
      <c r="BJ72" s="49"/>
      <c r="BK72" s="49"/>
      <c r="BL72" s="49"/>
    </row>
    <row r="73" spans="1:64" ht="12.75" customHeight="1">
      <c r="A73" s="44" t="s">
        <v>92</v>
      </c>
      <c r="B73" s="44"/>
      <c r="C73" s="44"/>
      <c r="D73" s="44"/>
      <c r="E73" s="44"/>
      <c r="F73" s="44"/>
      <c r="G73" s="50" t="s">
        <v>96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67</v>
      </c>
      <c r="AA73" s="53"/>
      <c r="AB73" s="53"/>
      <c r="AC73" s="53"/>
      <c r="AD73" s="53"/>
      <c r="AE73" s="54" t="s">
        <v>68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9">
        <v>1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>AO73+AW73</f>
        <v>1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4" t="s">
        <v>93</v>
      </c>
      <c r="B74" s="44"/>
      <c r="C74" s="44"/>
      <c r="D74" s="44"/>
      <c r="E74" s="44"/>
      <c r="F74" s="44"/>
      <c r="G74" s="50" t="s">
        <v>97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67</v>
      </c>
      <c r="AA74" s="53"/>
      <c r="AB74" s="53"/>
      <c r="AC74" s="53"/>
      <c r="AD74" s="53"/>
      <c r="AE74" s="54" t="s">
        <v>68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9">
        <v>1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AO74+AW74</f>
        <v>1</v>
      </c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44" t="s">
        <v>94</v>
      </c>
      <c r="B75" s="44"/>
      <c r="C75" s="44"/>
      <c r="D75" s="44"/>
      <c r="E75" s="44"/>
      <c r="F75" s="44"/>
      <c r="G75" s="50" t="s">
        <v>98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67</v>
      </c>
      <c r="AA75" s="53"/>
      <c r="AB75" s="53"/>
      <c r="AC75" s="53"/>
      <c r="AD75" s="53"/>
      <c r="AE75" s="54" t="s">
        <v>68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49">
        <v>1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>AO75+AW75</f>
        <v>1</v>
      </c>
      <c r="BF75" s="49"/>
      <c r="BG75" s="49"/>
      <c r="BH75" s="49"/>
      <c r="BI75" s="49"/>
      <c r="BJ75" s="49"/>
      <c r="BK75" s="49"/>
      <c r="BL75" s="49"/>
    </row>
    <row r="76" spans="1:64" ht="31.5" customHeight="1">
      <c r="A76" s="44" t="s">
        <v>99</v>
      </c>
      <c r="B76" s="44"/>
      <c r="C76" s="44"/>
      <c r="D76" s="44"/>
      <c r="E76" s="44"/>
      <c r="F76" s="44"/>
      <c r="G76" s="50" t="s">
        <v>103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67</v>
      </c>
      <c r="AA76" s="53"/>
      <c r="AB76" s="53"/>
      <c r="AC76" s="53"/>
      <c r="AD76" s="53"/>
      <c r="AE76" s="54" t="s">
        <v>104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8">
        <f>AO77+AO78+AO79</f>
        <v>8287300</v>
      </c>
      <c r="AP76" s="48"/>
      <c r="AQ76" s="48"/>
      <c r="AR76" s="48"/>
      <c r="AS76" s="48"/>
      <c r="AT76" s="48"/>
      <c r="AU76" s="48"/>
      <c r="AV76" s="48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>AO76+AW76</f>
        <v>8287300</v>
      </c>
      <c r="BF76" s="49"/>
      <c r="BG76" s="49"/>
      <c r="BH76" s="49"/>
      <c r="BI76" s="49"/>
      <c r="BJ76" s="49"/>
      <c r="BK76" s="49"/>
      <c r="BL76" s="49"/>
    </row>
    <row r="77" spans="1:64" ht="12.75" customHeight="1">
      <c r="A77" s="44" t="s">
        <v>100</v>
      </c>
      <c r="B77" s="44"/>
      <c r="C77" s="44"/>
      <c r="D77" s="44"/>
      <c r="E77" s="44"/>
      <c r="F77" s="44"/>
      <c r="G77" s="50" t="s">
        <v>96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67</v>
      </c>
      <c r="AA77" s="53"/>
      <c r="AB77" s="53"/>
      <c r="AC77" s="53"/>
      <c r="AD77" s="53"/>
      <c r="AE77" s="54" t="s">
        <v>104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48">
        <v>5101800</v>
      </c>
      <c r="AP77" s="48"/>
      <c r="AQ77" s="48"/>
      <c r="AR77" s="48"/>
      <c r="AS77" s="48"/>
      <c r="AT77" s="48"/>
      <c r="AU77" s="48"/>
      <c r="AV77" s="48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>AO77+AW77</f>
        <v>5101800</v>
      </c>
      <c r="BF77" s="49"/>
      <c r="BG77" s="49"/>
      <c r="BH77" s="49"/>
      <c r="BI77" s="49"/>
      <c r="BJ77" s="49"/>
      <c r="BK77" s="49"/>
      <c r="BL77" s="49"/>
    </row>
    <row r="78" spans="1:64" ht="12.75" customHeight="1">
      <c r="A78" s="44" t="s">
        <v>101</v>
      </c>
      <c r="B78" s="44"/>
      <c r="C78" s="44"/>
      <c r="D78" s="44"/>
      <c r="E78" s="44"/>
      <c r="F78" s="44"/>
      <c r="G78" s="50" t="s">
        <v>97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67</v>
      </c>
      <c r="AA78" s="53"/>
      <c r="AB78" s="53"/>
      <c r="AC78" s="53"/>
      <c r="AD78" s="53"/>
      <c r="AE78" s="54" t="s">
        <v>104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8">
        <v>1848700</v>
      </c>
      <c r="AP78" s="48"/>
      <c r="AQ78" s="48"/>
      <c r="AR78" s="48"/>
      <c r="AS78" s="48"/>
      <c r="AT78" s="48"/>
      <c r="AU78" s="48"/>
      <c r="AV78" s="48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>AO78+AW78</f>
        <v>1848700</v>
      </c>
      <c r="BF78" s="49"/>
      <c r="BG78" s="49"/>
      <c r="BH78" s="49"/>
      <c r="BI78" s="49"/>
      <c r="BJ78" s="49"/>
      <c r="BK78" s="49"/>
      <c r="BL78" s="49"/>
    </row>
    <row r="79" spans="1:64" ht="12.75" customHeight="1">
      <c r="A79" s="44" t="s">
        <v>102</v>
      </c>
      <c r="B79" s="44"/>
      <c r="C79" s="44"/>
      <c r="D79" s="44"/>
      <c r="E79" s="44"/>
      <c r="F79" s="44"/>
      <c r="G79" s="50" t="s">
        <v>105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67</v>
      </c>
      <c r="AA79" s="53"/>
      <c r="AB79" s="53"/>
      <c r="AC79" s="53"/>
      <c r="AD79" s="53"/>
      <c r="AE79" s="54" t="s">
        <v>104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48">
        <v>1336800</v>
      </c>
      <c r="AP79" s="48"/>
      <c r="AQ79" s="48"/>
      <c r="AR79" s="48"/>
      <c r="AS79" s="48"/>
      <c r="AT79" s="48"/>
      <c r="AU79" s="48"/>
      <c r="AV79" s="48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>AO79+AW79</f>
        <v>1336800</v>
      </c>
      <c r="BF79" s="49"/>
      <c r="BG79" s="49"/>
      <c r="BH79" s="49"/>
      <c r="BI79" s="49"/>
      <c r="BJ79" s="49"/>
      <c r="BK79" s="49"/>
      <c r="BL79" s="49"/>
    </row>
    <row r="80" spans="1:64" ht="12.75" customHeight="1">
      <c r="A80" s="44" t="s">
        <v>106</v>
      </c>
      <c r="B80" s="44"/>
      <c r="C80" s="44"/>
      <c r="D80" s="44"/>
      <c r="E80" s="44"/>
      <c r="F80" s="44"/>
      <c r="G80" s="50" t="s">
        <v>110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53" t="s">
        <v>67</v>
      </c>
      <c r="AA80" s="53"/>
      <c r="AB80" s="53"/>
      <c r="AC80" s="53"/>
      <c r="AD80" s="53"/>
      <c r="AE80" s="54" t="s">
        <v>69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8">
        <f>AO81+AO83+AO85</f>
        <v>58</v>
      </c>
      <c r="AP80" s="48"/>
      <c r="AQ80" s="48"/>
      <c r="AR80" s="48"/>
      <c r="AS80" s="48"/>
      <c r="AT80" s="48"/>
      <c r="AU80" s="48"/>
      <c r="AV80" s="48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f>AO80+AW80</f>
        <v>58</v>
      </c>
      <c r="BF80" s="49"/>
      <c r="BG80" s="49"/>
      <c r="BH80" s="49"/>
      <c r="BI80" s="49"/>
      <c r="BJ80" s="49"/>
      <c r="BK80" s="49"/>
      <c r="BL80" s="49"/>
    </row>
    <row r="81" spans="1:64" ht="15" customHeight="1">
      <c r="A81" s="44" t="s">
        <v>107</v>
      </c>
      <c r="B81" s="44"/>
      <c r="C81" s="44"/>
      <c r="D81" s="44"/>
      <c r="E81" s="44"/>
      <c r="F81" s="44"/>
      <c r="G81" s="50" t="s">
        <v>71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67</v>
      </c>
      <c r="AA81" s="53"/>
      <c r="AB81" s="53"/>
      <c r="AC81" s="53"/>
      <c r="AD81" s="53"/>
      <c r="AE81" s="45" t="s">
        <v>69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8">
        <v>32</v>
      </c>
      <c r="AP81" s="48"/>
      <c r="AQ81" s="48"/>
      <c r="AR81" s="48"/>
      <c r="AS81" s="48"/>
      <c r="AT81" s="48"/>
      <c r="AU81" s="48"/>
      <c r="AV81" s="48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f>AO81+AW81</f>
        <v>32</v>
      </c>
      <c r="BF81" s="49"/>
      <c r="BG81" s="49"/>
      <c r="BH81" s="49"/>
      <c r="BI81" s="49"/>
      <c r="BJ81" s="49"/>
      <c r="BK81" s="49"/>
      <c r="BL81" s="49"/>
    </row>
    <row r="82" spans="1:64" ht="15" customHeight="1">
      <c r="A82" s="44"/>
      <c r="B82" s="44"/>
      <c r="C82" s="44"/>
      <c r="D82" s="44"/>
      <c r="E82" s="44"/>
      <c r="F82" s="44"/>
      <c r="G82" s="50" t="s">
        <v>111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67</v>
      </c>
      <c r="AA82" s="53"/>
      <c r="AB82" s="53"/>
      <c r="AC82" s="53"/>
      <c r="AD82" s="53"/>
      <c r="AE82" s="45" t="s">
        <v>69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8">
        <v>22</v>
      </c>
      <c r="AP82" s="48"/>
      <c r="AQ82" s="48"/>
      <c r="AR82" s="48"/>
      <c r="AS82" s="48"/>
      <c r="AT82" s="48"/>
      <c r="AU82" s="48"/>
      <c r="AV82" s="48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>AO82+AW82</f>
        <v>22</v>
      </c>
      <c r="BF82" s="49"/>
      <c r="BG82" s="49"/>
      <c r="BH82" s="49"/>
      <c r="BI82" s="49"/>
      <c r="BJ82" s="49"/>
      <c r="BK82" s="49"/>
      <c r="BL82" s="49"/>
    </row>
    <row r="83" spans="1:64" ht="12.75" customHeight="1">
      <c r="A83" s="44" t="s">
        <v>108</v>
      </c>
      <c r="B83" s="44"/>
      <c r="C83" s="44"/>
      <c r="D83" s="44"/>
      <c r="E83" s="44"/>
      <c r="F83" s="44"/>
      <c r="G83" s="50" t="s">
        <v>72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67</v>
      </c>
      <c r="AA83" s="53"/>
      <c r="AB83" s="53"/>
      <c r="AC83" s="53"/>
      <c r="AD83" s="53"/>
      <c r="AE83" s="45" t="s">
        <v>69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8">
        <v>16</v>
      </c>
      <c r="AP83" s="48"/>
      <c r="AQ83" s="48"/>
      <c r="AR83" s="48"/>
      <c r="AS83" s="48"/>
      <c r="AT83" s="48"/>
      <c r="AU83" s="48"/>
      <c r="AV83" s="48"/>
      <c r="AW83" s="49">
        <v>0</v>
      </c>
      <c r="AX83" s="49"/>
      <c r="AY83" s="49"/>
      <c r="AZ83" s="49"/>
      <c r="BA83" s="49"/>
      <c r="BB83" s="49"/>
      <c r="BC83" s="49"/>
      <c r="BD83" s="49"/>
      <c r="BE83" s="49">
        <f>AO83+AW83</f>
        <v>16</v>
      </c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44"/>
      <c r="B84" s="44"/>
      <c r="C84" s="44"/>
      <c r="D84" s="44"/>
      <c r="E84" s="44"/>
      <c r="F84" s="44"/>
      <c r="G84" s="50" t="s">
        <v>112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67</v>
      </c>
      <c r="AA84" s="53"/>
      <c r="AB84" s="53"/>
      <c r="AC84" s="53"/>
      <c r="AD84" s="53"/>
      <c r="AE84" s="45" t="s">
        <v>69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8">
        <v>8</v>
      </c>
      <c r="AP84" s="48"/>
      <c r="AQ84" s="48"/>
      <c r="AR84" s="48"/>
      <c r="AS84" s="48"/>
      <c r="AT84" s="48"/>
      <c r="AU84" s="48"/>
      <c r="AV84" s="48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f>AO84+AW84</f>
        <v>8</v>
      </c>
      <c r="BF84" s="49"/>
      <c r="BG84" s="49"/>
      <c r="BH84" s="49"/>
      <c r="BI84" s="49"/>
      <c r="BJ84" s="49"/>
      <c r="BK84" s="49"/>
      <c r="BL84" s="49"/>
    </row>
    <row r="85" spans="1:64" ht="12.75" customHeight="1">
      <c r="A85" s="44" t="s">
        <v>109</v>
      </c>
      <c r="B85" s="44"/>
      <c r="C85" s="44"/>
      <c r="D85" s="44"/>
      <c r="E85" s="44"/>
      <c r="F85" s="44"/>
      <c r="G85" s="50" t="s">
        <v>73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 t="s">
        <v>67</v>
      </c>
      <c r="AA85" s="53"/>
      <c r="AB85" s="53"/>
      <c r="AC85" s="53"/>
      <c r="AD85" s="53"/>
      <c r="AE85" s="45" t="s">
        <v>69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8">
        <v>10</v>
      </c>
      <c r="AP85" s="48"/>
      <c r="AQ85" s="48"/>
      <c r="AR85" s="48"/>
      <c r="AS85" s="48"/>
      <c r="AT85" s="48"/>
      <c r="AU85" s="48"/>
      <c r="AV85" s="48"/>
      <c r="AW85" s="49">
        <v>0</v>
      </c>
      <c r="AX85" s="49"/>
      <c r="AY85" s="49"/>
      <c r="AZ85" s="49"/>
      <c r="BA85" s="49"/>
      <c r="BB85" s="49"/>
      <c r="BC85" s="49"/>
      <c r="BD85" s="49"/>
      <c r="BE85" s="49">
        <f>AO85+AW85</f>
        <v>10</v>
      </c>
      <c r="BF85" s="49"/>
      <c r="BG85" s="49"/>
      <c r="BH85" s="49"/>
      <c r="BI85" s="49"/>
      <c r="BJ85" s="49"/>
      <c r="BK85" s="49"/>
      <c r="BL85" s="49"/>
    </row>
    <row r="86" spans="1:64" ht="12.75" customHeight="1">
      <c r="A86" s="44"/>
      <c r="B86" s="44"/>
      <c r="C86" s="44"/>
      <c r="D86" s="44"/>
      <c r="E86" s="44"/>
      <c r="F86" s="44"/>
      <c r="G86" s="50" t="s">
        <v>111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67</v>
      </c>
      <c r="AA86" s="53"/>
      <c r="AB86" s="53"/>
      <c r="AC86" s="53"/>
      <c r="AD86" s="53"/>
      <c r="AE86" s="45" t="s">
        <v>69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8">
        <v>8.5</v>
      </c>
      <c r="AP86" s="48"/>
      <c r="AQ86" s="48"/>
      <c r="AR86" s="48"/>
      <c r="AS86" s="48"/>
      <c r="AT86" s="48"/>
      <c r="AU86" s="48"/>
      <c r="AV86" s="48"/>
      <c r="AW86" s="49">
        <v>0</v>
      </c>
      <c r="AX86" s="49"/>
      <c r="AY86" s="49"/>
      <c r="AZ86" s="49"/>
      <c r="BA86" s="49"/>
      <c r="BB86" s="49"/>
      <c r="BC86" s="49"/>
      <c r="BD86" s="49"/>
      <c r="BE86" s="49">
        <f>AO86+AW86</f>
        <v>8.5</v>
      </c>
      <c r="BF86" s="49"/>
      <c r="BG86" s="49"/>
      <c r="BH86" s="49"/>
      <c r="BI86" s="49"/>
      <c r="BJ86" s="49"/>
      <c r="BK86" s="49"/>
      <c r="BL86" s="49"/>
    </row>
    <row r="87" spans="1:68" ht="12.75" customHeight="1">
      <c r="A87" s="92">
        <v>0</v>
      </c>
      <c r="B87" s="92"/>
      <c r="C87" s="92"/>
      <c r="D87" s="92"/>
      <c r="E87" s="92"/>
      <c r="F87" s="92"/>
      <c r="G87" s="121" t="s">
        <v>74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93"/>
      <c r="AA87" s="93"/>
      <c r="AB87" s="93"/>
      <c r="AC87" s="93"/>
      <c r="AD87" s="93"/>
      <c r="AE87" s="121"/>
      <c r="AF87" s="122"/>
      <c r="AG87" s="122"/>
      <c r="AH87" s="122"/>
      <c r="AI87" s="122"/>
      <c r="AJ87" s="122"/>
      <c r="AK87" s="122"/>
      <c r="AL87" s="122"/>
      <c r="AM87" s="122"/>
      <c r="AN87" s="123"/>
      <c r="AO87" s="124"/>
      <c r="AP87" s="124"/>
      <c r="AQ87" s="124"/>
      <c r="AR87" s="124"/>
      <c r="AS87" s="124"/>
      <c r="AT87" s="124"/>
      <c r="AU87" s="124"/>
      <c r="AV87" s="124"/>
      <c r="AW87" s="88"/>
      <c r="AX87" s="88"/>
      <c r="AY87" s="88"/>
      <c r="AZ87" s="88"/>
      <c r="BA87" s="88"/>
      <c r="BB87" s="88"/>
      <c r="BC87" s="88"/>
      <c r="BD87" s="88"/>
      <c r="BE87" s="88">
        <f>AO87+AW87</f>
        <v>0</v>
      </c>
      <c r="BF87" s="88"/>
      <c r="BG87" s="88"/>
      <c r="BH87" s="88"/>
      <c r="BI87" s="88"/>
      <c r="BJ87" s="88"/>
      <c r="BK87" s="88"/>
      <c r="BL87" s="88"/>
      <c r="BM87" s="4"/>
      <c r="BN87" s="4"/>
      <c r="BO87" s="4"/>
      <c r="BP87" s="4"/>
    </row>
    <row r="88" spans="1:68" s="4" customFormat="1" ht="25.5" customHeight="1">
      <c r="A88" s="57">
        <v>1</v>
      </c>
      <c r="B88" s="57"/>
      <c r="C88" s="57"/>
      <c r="D88" s="57"/>
      <c r="E88" s="57"/>
      <c r="F88" s="57"/>
      <c r="G88" s="50" t="s">
        <v>119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53" t="s">
        <v>75</v>
      </c>
      <c r="AA88" s="53"/>
      <c r="AB88" s="53"/>
      <c r="AC88" s="53"/>
      <c r="AD88" s="53"/>
      <c r="AE88" s="50" t="s">
        <v>115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8">
        <f>AO89+AO92+AO95</f>
        <v>1031</v>
      </c>
      <c r="AP88" s="48"/>
      <c r="AQ88" s="48"/>
      <c r="AR88" s="48"/>
      <c r="AS88" s="48"/>
      <c r="AT88" s="48"/>
      <c r="AU88" s="48"/>
      <c r="AV88" s="48"/>
      <c r="AW88" s="49">
        <v>0</v>
      </c>
      <c r="AX88" s="49"/>
      <c r="AY88" s="49"/>
      <c r="AZ88" s="49"/>
      <c r="BA88" s="49"/>
      <c r="BB88" s="49"/>
      <c r="BC88" s="49"/>
      <c r="BD88" s="49"/>
      <c r="BE88" s="49">
        <f>AO88+AW88</f>
        <v>1031</v>
      </c>
      <c r="BF88" s="49"/>
      <c r="BG88" s="49"/>
      <c r="BH88" s="49"/>
      <c r="BI88" s="49"/>
      <c r="BJ88" s="49"/>
      <c r="BK88" s="49"/>
      <c r="BL88" s="49"/>
      <c r="BM88" s="1"/>
      <c r="BN88" s="1"/>
      <c r="BO88" s="1"/>
      <c r="BP88" s="1"/>
    </row>
    <row r="89" spans="1:64" ht="12.75" customHeight="1">
      <c r="A89" s="44" t="s">
        <v>92</v>
      </c>
      <c r="B89" s="44"/>
      <c r="C89" s="44"/>
      <c r="D89" s="44"/>
      <c r="E89" s="44"/>
      <c r="F89" s="44"/>
      <c r="G89" s="50" t="s">
        <v>118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125" t="s">
        <v>75</v>
      </c>
      <c r="AA89" s="126"/>
      <c r="AB89" s="126"/>
      <c r="AC89" s="126"/>
      <c r="AD89" s="127"/>
      <c r="AE89" s="50" t="s">
        <v>115</v>
      </c>
      <c r="AF89" s="119"/>
      <c r="AG89" s="119"/>
      <c r="AH89" s="119"/>
      <c r="AI89" s="119"/>
      <c r="AJ89" s="119"/>
      <c r="AK89" s="119"/>
      <c r="AL89" s="119"/>
      <c r="AM89" s="119"/>
      <c r="AN89" s="120"/>
      <c r="AO89" s="48">
        <f>AO90+AO91</f>
        <v>487</v>
      </c>
      <c r="AP89" s="48"/>
      <c r="AQ89" s="48"/>
      <c r="AR89" s="48"/>
      <c r="AS89" s="48"/>
      <c r="AT89" s="48"/>
      <c r="AU89" s="48"/>
      <c r="AV89" s="48"/>
      <c r="AW89" s="49">
        <v>0</v>
      </c>
      <c r="AX89" s="49"/>
      <c r="AY89" s="49"/>
      <c r="AZ89" s="49"/>
      <c r="BA89" s="49"/>
      <c r="BB89" s="49"/>
      <c r="BC89" s="49"/>
      <c r="BD89" s="49"/>
      <c r="BE89" s="49">
        <f>AO89+AW89</f>
        <v>487</v>
      </c>
      <c r="BF89" s="49"/>
      <c r="BG89" s="49"/>
      <c r="BH89" s="49"/>
      <c r="BI89" s="49"/>
      <c r="BJ89" s="49"/>
      <c r="BK89" s="49"/>
      <c r="BL89" s="49"/>
    </row>
    <row r="90" spans="1:64" ht="12.75" customHeight="1">
      <c r="A90" s="44"/>
      <c r="B90" s="44"/>
      <c r="C90" s="44"/>
      <c r="D90" s="44"/>
      <c r="E90" s="44"/>
      <c r="F90" s="44"/>
      <c r="G90" s="50" t="s">
        <v>76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53" t="s">
        <v>75</v>
      </c>
      <c r="AA90" s="53"/>
      <c r="AB90" s="53"/>
      <c r="AC90" s="53"/>
      <c r="AD90" s="53"/>
      <c r="AE90" s="50" t="s">
        <v>115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8">
        <v>365</v>
      </c>
      <c r="AP90" s="48"/>
      <c r="AQ90" s="48"/>
      <c r="AR90" s="48"/>
      <c r="AS90" s="48"/>
      <c r="AT90" s="48"/>
      <c r="AU90" s="48"/>
      <c r="AV90" s="48"/>
      <c r="AW90" s="49">
        <v>0</v>
      </c>
      <c r="AX90" s="49"/>
      <c r="AY90" s="49"/>
      <c r="AZ90" s="49"/>
      <c r="BA90" s="49"/>
      <c r="BB90" s="49"/>
      <c r="BC90" s="49"/>
      <c r="BD90" s="49"/>
      <c r="BE90" s="49">
        <f>AO90+AW90</f>
        <v>365</v>
      </c>
      <c r="BF90" s="49"/>
      <c r="BG90" s="49"/>
      <c r="BH90" s="49"/>
      <c r="BI90" s="49"/>
      <c r="BJ90" s="49"/>
      <c r="BK90" s="49"/>
      <c r="BL90" s="49"/>
    </row>
    <row r="91" spans="1:64" ht="12.75" customHeight="1">
      <c r="A91" s="44"/>
      <c r="B91" s="44"/>
      <c r="C91" s="44"/>
      <c r="D91" s="44"/>
      <c r="E91" s="44"/>
      <c r="F91" s="44"/>
      <c r="G91" s="50" t="s">
        <v>77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53" t="s">
        <v>75</v>
      </c>
      <c r="AA91" s="53"/>
      <c r="AB91" s="53"/>
      <c r="AC91" s="53"/>
      <c r="AD91" s="53"/>
      <c r="AE91" s="50" t="s">
        <v>115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48">
        <v>122</v>
      </c>
      <c r="AP91" s="48"/>
      <c r="AQ91" s="48"/>
      <c r="AR91" s="48"/>
      <c r="AS91" s="48"/>
      <c r="AT91" s="48"/>
      <c r="AU91" s="48"/>
      <c r="AV91" s="48"/>
      <c r="AW91" s="49">
        <v>0</v>
      </c>
      <c r="AX91" s="49"/>
      <c r="AY91" s="49"/>
      <c r="AZ91" s="49"/>
      <c r="BA91" s="49"/>
      <c r="BB91" s="49"/>
      <c r="BC91" s="49"/>
      <c r="BD91" s="49"/>
      <c r="BE91" s="49">
        <f>AO91+AW91</f>
        <v>122</v>
      </c>
      <c r="BF91" s="49"/>
      <c r="BG91" s="49"/>
      <c r="BH91" s="49"/>
      <c r="BI91" s="49"/>
      <c r="BJ91" s="49"/>
      <c r="BK91" s="49"/>
      <c r="BL91" s="49"/>
    </row>
    <row r="92" spans="1:64" ht="12.75" customHeight="1">
      <c r="A92" s="44" t="s">
        <v>93</v>
      </c>
      <c r="B92" s="44"/>
      <c r="C92" s="44"/>
      <c r="D92" s="44"/>
      <c r="E92" s="44"/>
      <c r="F92" s="44"/>
      <c r="G92" s="50" t="s">
        <v>120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53" t="s">
        <v>75</v>
      </c>
      <c r="AA92" s="53"/>
      <c r="AB92" s="53"/>
      <c r="AC92" s="53"/>
      <c r="AD92" s="53"/>
      <c r="AE92" s="50" t="s">
        <v>115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48">
        <f>AO93+AO94</f>
        <v>302</v>
      </c>
      <c r="AP92" s="48"/>
      <c r="AQ92" s="48"/>
      <c r="AR92" s="48"/>
      <c r="AS92" s="48"/>
      <c r="AT92" s="48"/>
      <c r="AU92" s="48"/>
      <c r="AV92" s="48"/>
      <c r="AW92" s="49">
        <v>0</v>
      </c>
      <c r="AX92" s="49"/>
      <c r="AY92" s="49"/>
      <c r="AZ92" s="49"/>
      <c r="BA92" s="49"/>
      <c r="BB92" s="49"/>
      <c r="BC92" s="49"/>
      <c r="BD92" s="49"/>
      <c r="BE92" s="49">
        <f>AO92+AW92</f>
        <v>302</v>
      </c>
      <c r="BF92" s="49"/>
      <c r="BG92" s="49"/>
      <c r="BH92" s="49"/>
      <c r="BI92" s="49"/>
      <c r="BJ92" s="49"/>
      <c r="BK92" s="49"/>
      <c r="BL92" s="49"/>
    </row>
    <row r="93" spans="1:64" ht="12.75" customHeight="1">
      <c r="A93" s="44"/>
      <c r="B93" s="44"/>
      <c r="C93" s="44"/>
      <c r="D93" s="44"/>
      <c r="E93" s="44"/>
      <c r="F93" s="44"/>
      <c r="G93" s="50" t="s">
        <v>121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53" t="s">
        <v>75</v>
      </c>
      <c r="AA93" s="53"/>
      <c r="AB93" s="53"/>
      <c r="AC93" s="53"/>
      <c r="AD93" s="53"/>
      <c r="AE93" s="50" t="s">
        <v>115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48">
        <v>302</v>
      </c>
      <c r="AP93" s="48"/>
      <c r="AQ93" s="48"/>
      <c r="AR93" s="48"/>
      <c r="AS93" s="48"/>
      <c r="AT93" s="48"/>
      <c r="AU93" s="48"/>
      <c r="AV93" s="48"/>
      <c r="AW93" s="49">
        <v>0</v>
      </c>
      <c r="AX93" s="49"/>
      <c r="AY93" s="49"/>
      <c r="AZ93" s="49"/>
      <c r="BA93" s="49"/>
      <c r="BB93" s="49"/>
      <c r="BC93" s="49"/>
      <c r="BD93" s="49"/>
      <c r="BE93" s="49">
        <f>AO93+AW93</f>
        <v>302</v>
      </c>
      <c r="BF93" s="49"/>
      <c r="BG93" s="49"/>
      <c r="BH93" s="49"/>
      <c r="BI93" s="49"/>
      <c r="BJ93" s="49"/>
      <c r="BK93" s="49"/>
      <c r="BL93" s="49"/>
    </row>
    <row r="94" spans="1:64" ht="12.75" customHeight="1">
      <c r="A94" s="44"/>
      <c r="B94" s="44"/>
      <c r="C94" s="44"/>
      <c r="D94" s="44"/>
      <c r="E94" s="44"/>
      <c r="F94" s="44"/>
      <c r="G94" s="50" t="s">
        <v>122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53" t="s">
        <v>75</v>
      </c>
      <c r="AA94" s="53"/>
      <c r="AB94" s="53"/>
      <c r="AC94" s="53"/>
      <c r="AD94" s="53"/>
      <c r="AE94" s="50" t="s">
        <v>115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48"/>
      <c r="AP94" s="48"/>
      <c r="AQ94" s="48"/>
      <c r="AR94" s="48"/>
      <c r="AS94" s="48"/>
      <c r="AT94" s="48"/>
      <c r="AU94" s="48"/>
      <c r="AV94" s="48"/>
      <c r="AW94" s="49">
        <v>0</v>
      </c>
      <c r="AX94" s="49"/>
      <c r="AY94" s="49"/>
      <c r="AZ94" s="49"/>
      <c r="BA94" s="49"/>
      <c r="BB94" s="49"/>
      <c r="BC94" s="49"/>
      <c r="BD94" s="49"/>
      <c r="BE94" s="49">
        <f>AO94+AW94</f>
        <v>0</v>
      </c>
      <c r="BF94" s="49"/>
      <c r="BG94" s="49"/>
      <c r="BH94" s="49"/>
      <c r="BI94" s="49"/>
      <c r="BJ94" s="49"/>
      <c r="BK94" s="49"/>
      <c r="BL94" s="49"/>
    </row>
    <row r="95" spans="1:64" ht="12.75" customHeight="1">
      <c r="A95" s="44" t="s">
        <v>94</v>
      </c>
      <c r="B95" s="44"/>
      <c r="C95" s="44"/>
      <c r="D95" s="44"/>
      <c r="E95" s="44"/>
      <c r="F95" s="44"/>
      <c r="G95" s="50" t="s">
        <v>98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53" t="s">
        <v>75</v>
      </c>
      <c r="AA95" s="53"/>
      <c r="AB95" s="53"/>
      <c r="AC95" s="53"/>
      <c r="AD95" s="53"/>
      <c r="AE95" s="50" t="s">
        <v>115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8">
        <f>AO96+AO97</f>
        <v>242</v>
      </c>
      <c r="AP95" s="48"/>
      <c r="AQ95" s="48"/>
      <c r="AR95" s="48"/>
      <c r="AS95" s="48"/>
      <c r="AT95" s="48"/>
      <c r="AU95" s="48"/>
      <c r="AV95" s="48"/>
      <c r="AW95" s="49">
        <v>0</v>
      </c>
      <c r="AX95" s="49"/>
      <c r="AY95" s="49"/>
      <c r="AZ95" s="49"/>
      <c r="BA95" s="49"/>
      <c r="BB95" s="49"/>
      <c r="BC95" s="49"/>
      <c r="BD95" s="49"/>
      <c r="BE95" s="49">
        <f>AO95+AW95</f>
        <v>242</v>
      </c>
      <c r="BF95" s="49"/>
      <c r="BG95" s="49"/>
      <c r="BH95" s="49"/>
      <c r="BI95" s="49"/>
      <c r="BJ95" s="49"/>
      <c r="BK95" s="49"/>
      <c r="BL95" s="49"/>
    </row>
    <row r="96" spans="1:64" ht="12.75" customHeight="1">
      <c r="A96" s="44"/>
      <c r="B96" s="44"/>
      <c r="C96" s="44"/>
      <c r="D96" s="44"/>
      <c r="E96" s="44"/>
      <c r="F96" s="44"/>
      <c r="G96" s="50" t="s">
        <v>76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53" t="s">
        <v>75</v>
      </c>
      <c r="AA96" s="53"/>
      <c r="AB96" s="53"/>
      <c r="AC96" s="53"/>
      <c r="AD96" s="53"/>
      <c r="AE96" s="50" t="s">
        <v>115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8">
        <v>190</v>
      </c>
      <c r="AP96" s="48"/>
      <c r="AQ96" s="48"/>
      <c r="AR96" s="48"/>
      <c r="AS96" s="48"/>
      <c r="AT96" s="48"/>
      <c r="AU96" s="48"/>
      <c r="AV96" s="48"/>
      <c r="AW96" s="49">
        <v>0</v>
      </c>
      <c r="AX96" s="49"/>
      <c r="AY96" s="49"/>
      <c r="AZ96" s="49"/>
      <c r="BA96" s="49"/>
      <c r="BB96" s="49"/>
      <c r="BC96" s="49"/>
      <c r="BD96" s="49"/>
      <c r="BE96" s="49">
        <f>AO96+AW96</f>
        <v>190</v>
      </c>
      <c r="BF96" s="49"/>
      <c r="BG96" s="49"/>
      <c r="BH96" s="49"/>
      <c r="BI96" s="49"/>
      <c r="BJ96" s="49"/>
      <c r="BK96" s="49"/>
      <c r="BL96" s="49"/>
    </row>
    <row r="97" spans="1:64" ht="12.75" customHeight="1">
      <c r="A97" s="44"/>
      <c r="B97" s="44"/>
      <c r="C97" s="44"/>
      <c r="D97" s="44"/>
      <c r="E97" s="44"/>
      <c r="F97" s="44"/>
      <c r="G97" s="50" t="s">
        <v>77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53" t="s">
        <v>75</v>
      </c>
      <c r="AA97" s="53"/>
      <c r="AB97" s="53"/>
      <c r="AC97" s="53"/>
      <c r="AD97" s="53"/>
      <c r="AE97" s="50" t="s">
        <v>115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48">
        <v>52</v>
      </c>
      <c r="AP97" s="48"/>
      <c r="AQ97" s="48"/>
      <c r="AR97" s="48"/>
      <c r="AS97" s="48"/>
      <c r="AT97" s="48"/>
      <c r="AU97" s="48"/>
      <c r="AV97" s="48"/>
      <c r="AW97" s="49">
        <v>0</v>
      </c>
      <c r="AX97" s="49"/>
      <c r="AY97" s="49"/>
      <c r="AZ97" s="49"/>
      <c r="BA97" s="49"/>
      <c r="BB97" s="49"/>
      <c r="BC97" s="49"/>
      <c r="BD97" s="49"/>
      <c r="BE97" s="49">
        <f>AO97+AW97</f>
        <v>52</v>
      </c>
      <c r="BF97" s="49"/>
      <c r="BG97" s="49"/>
      <c r="BH97" s="49"/>
      <c r="BI97" s="49"/>
      <c r="BJ97" s="49"/>
      <c r="BK97" s="49"/>
      <c r="BL97" s="49"/>
    </row>
    <row r="98" spans="1:64" ht="25.5" customHeight="1">
      <c r="A98" s="57">
        <v>2</v>
      </c>
      <c r="B98" s="57"/>
      <c r="C98" s="57"/>
      <c r="D98" s="57"/>
      <c r="E98" s="57"/>
      <c r="F98" s="57"/>
      <c r="G98" s="50" t="s">
        <v>113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53" t="s">
        <v>75</v>
      </c>
      <c r="AA98" s="53"/>
      <c r="AB98" s="53"/>
      <c r="AC98" s="53"/>
      <c r="AD98" s="53"/>
      <c r="AE98" s="50" t="s">
        <v>116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48">
        <f>AO99+AO100+AO101</f>
        <v>429</v>
      </c>
      <c r="AP98" s="48"/>
      <c r="AQ98" s="48"/>
      <c r="AR98" s="48"/>
      <c r="AS98" s="48"/>
      <c r="AT98" s="48"/>
      <c r="AU98" s="48"/>
      <c r="AV98" s="48"/>
      <c r="AW98" s="49">
        <v>0</v>
      </c>
      <c r="AX98" s="49"/>
      <c r="AY98" s="49"/>
      <c r="AZ98" s="49"/>
      <c r="BA98" s="49"/>
      <c r="BB98" s="49"/>
      <c r="BC98" s="49"/>
      <c r="BD98" s="49"/>
      <c r="BE98" s="49">
        <f>AO98+AW98</f>
        <v>429</v>
      </c>
      <c r="BF98" s="49"/>
      <c r="BG98" s="49"/>
      <c r="BH98" s="49"/>
      <c r="BI98" s="49"/>
      <c r="BJ98" s="49"/>
      <c r="BK98" s="49"/>
      <c r="BL98" s="49"/>
    </row>
    <row r="99" spans="1:64" ht="12.75" customHeight="1">
      <c r="A99" s="44" t="s">
        <v>114</v>
      </c>
      <c r="B99" s="44"/>
      <c r="C99" s="44"/>
      <c r="D99" s="44"/>
      <c r="E99" s="44"/>
      <c r="F99" s="44"/>
      <c r="G99" s="50" t="s">
        <v>96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20"/>
      <c r="Z99" s="53" t="s">
        <v>75</v>
      </c>
      <c r="AA99" s="53"/>
      <c r="AB99" s="53"/>
      <c r="AC99" s="53"/>
      <c r="AD99" s="53"/>
      <c r="AE99" s="50" t="s">
        <v>116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48">
        <v>225</v>
      </c>
      <c r="AP99" s="48"/>
      <c r="AQ99" s="48"/>
      <c r="AR99" s="48"/>
      <c r="AS99" s="48"/>
      <c r="AT99" s="48"/>
      <c r="AU99" s="48"/>
      <c r="AV99" s="48"/>
      <c r="AW99" s="49">
        <v>0</v>
      </c>
      <c r="AX99" s="49"/>
      <c r="AY99" s="49"/>
      <c r="AZ99" s="49"/>
      <c r="BA99" s="49"/>
      <c r="BB99" s="49"/>
      <c r="BC99" s="49"/>
      <c r="BD99" s="49"/>
      <c r="BE99" s="49">
        <f>AO99+AW99</f>
        <v>225</v>
      </c>
      <c r="BF99" s="49"/>
      <c r="BG99" s="49"/>
      <c r="BH99" s="49"/>
      <c r="BI99" s="49"/>
      <c r="BJ99" s="49"/>
      <c r="BK99" s="49"/>
      <c r="BL99" s="49"/>
    </row>
    <row r="100" spans="1:64" ht="12.75" customHeight="1">
      <c r="A100" s="44" t="s">
        <v>101</v>
      </c>
      <c r="B100" s="44"/>
      <c r="C100" s="44"/>
      <c r="D100" s="44"/>
      <c r="E100" s="44"/>
      <c r="F100" s="44"/>
      <c r="G100" s="50" t="s">
        <v>97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53" t="s">
        <v>75</v>
      </c>
      <c r="AA100" s="53"/>
      <c r="AB100" s="53"/>
      <c r="AC100" s="53"/>
      <c r="AD100" s="53"/>
      <c r="AE100" s="50" t="s">
        <v>116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48">
        <v>150</v>
      </c>
      <c r="AP100" s="48"/>
      <c r="AQ100" s="48"/>
      <c r="AR100" s="48"/>
      <c r="AS100" s="48"/>
      <c r="AT100" s="48"/>
      <c r="AU100" s="48"/>
      <c r="AV100" s="48"/>
      <c r="AW100" s="49">
        <v>0</v>
      </c>
      <c r="AX100" s="49"/>
      <c r="AY100" s="49"/>
      <c r="AZ100" s="49"/>
      <c r="BA100" s="49"/>
      <c r="BB100" s="49"/>
      <c r="BC100" s="49"/>
      <c r="BD100" s="49"/>
      <c r="BE100" s="49">
        <f>AO100+AW100</f>
        <v>150</v>
      </c>
      <c r="BF100" s="49"/>
      <c r="BG100" s="49"/>
      <c r="BH100" s="49"/>
      <c r="BI100" s="49"/>
      <c r="BJ100" s="49"/>
      <c r="BK100" s="49"/>
      <c r="BL100" s="49"/>
    </row>
    <row r="101" spans="1:64" ht="12.75" customHeight="1">
      <c r="A101" s="44" t="s">
        <v>102</v>
      </c>
      <c r="B101" s="44"/>
      <c r="C101" s="44"/>
      <c r="D101" s="44"/>
      <c r="E101" s="44"/>
      <c r="F101" s="44"/>
      <c r="G101" s="50" t="s">
        <v>98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20"/>
      <c r="Z101" s="53" t="s">
        <v>75</v>
      </c>
      <c r="AA101" s="53"/>
      <c r="AB101" s="53"/>
      <c r="AC101" s="53"/>
      <c r="AD101" s="53"/>
      <c r="AE101" s="50" t="s">
        <v>116</v>
      </c>
      <c r="AF101" s="51"/>
      <c r="AG101" s="51"/>
      <c r="AH101" s="51"/>
      <c r="AI101" s="51"/>
      <c r="AJ101" s="51"/>
      <c r="AK101" s="51"/>
      <c r="AL101" s="51"/>
      <c r="AM101" s="51"/>
      <c r="AN101" s="52"/>
      <c r="AO101" s="48">
        <v>54</v>
      </c>
      <c r="AP101" s="48"/>
      <c r="AQ101" s="48"/>
      <c r="AR101" s="48"/>
      <c r="AS101" s="48"/>
      <c r="AT101" s="48"/>
      <c r="AU101" s="48"/>
      <c r="AV101" s="48"/>
      <c r="AW101" s="49">
        <v>0</v>
      </c>
      <c r="AX101" s="49"/>
      <c r="AY101" s="49"/>
      <c r="AZ101" s="49"/>
      <c r="BA101" s="49"/>
      <c r="BB101" s="49"/>
      <c r="BC101" s="49"/>
      <c r="BD101" s="49"/>
      <c r="BE101" s="49">
        <f>AO101+AW101</f>
        <v>54</v>
      </c>
      <c r="BF101" s="49"/>
      <c r="BG101" s="49"/>
      <c r="BH101" s="49"/>
      <c r="BI101" s="49"/>
      <c r="BJ101" s="49"/>
      <c r="BK101" s="49"/>
      <c r="BL101" s="49"/>
    </row>
    <row r="102" spans="1:64" ht="41.25" customHeight="1">
      <c r="A102" s="57">
        <v>3</v>
      </c>
      <c r="B102" s="57"/>
      <c r="C102" s="57"/>
      <c r="D102" s="57"/>
      <c r="E102" s="57"/>
      <c r="F102" s="57"/>
      <c r="G102" s="50" t="s">
        <v>162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20"/>
      <c r="Z102" s="53" t="s">
        <v>67</v>
      </c>
      <c r="AA102" s="53"/>
      <c r="AB102" s="53"/>
      <c r="AC102" s="53"/>
      <c r="AD102" s="53"/>
      <c r="AE102" s="50" t="s">
        <v>117</v>
      </c>
      <c r="AF102" s="51"/>
      <c r="AG102" s="51"/>
      <c r="AH102" s="51"/>
      <c r="AI102" s="51"/>
      <c r="AJ102" s="51"/>
      <c r="AK102" s="51"/>
      <c r="AL102" s="51"/>
      <c r="AM102" s="51"/>
      <c r="AN102" s="52"/>
      <c r="AO102" s="48">
        <v>314</v>
      </c>
      <c r="AP102" s="48"/>
      <c r="AQ102" s="48"/>
      <c r="AR102" s="48"/>
      <c r="AS102" s="48"/>
      <c r="AT102" s="48"/>
      <c r="AU102" s="48"/>
      <c r="AV102" s="48"/>
      <c r="AW102" s="49">
        <v>0</v>
      </c>
      <c r="AX102" s="49"/>
      <c r="AY102" s="49"/>
      <c r="AZ102" s="49"/>
      <c r="BA102" s="49"/>
      <c r="BB102" s="49"/>
      <c r="BC102" s="49"/>
      <c r="BD102" s="49"/>
      <c r="BE102" s="49">
        <f>AO102+AW102</f>
        <v>314</v>
      </c>
      <c r="BF102" s="49"/>
      <c r="BG102" s="49"/>
      <c r="BH102" s="49"/>
      <c r="BI102" s="49"/>
      <c r="BJ102" s="49"/>
      <c r="BK102" s="49"/>
      <c r="BL102" s="49"/>
    </row>
    <row r="103" spans="1:64" ht="12.75" customHeight="1">
      <c r="A103" s="44"/>
      <c r="B103" s="44"/>
      <c r="C103" s="44"/>
      <c r="D103" s="44"/>
      <c r="E103" s="44"/>
      <c r="F103" s="44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9"/>
      <c r="Z103" s="53"/>
      <c r="AA103" s="53"/>
      <c r="AB103" s="53"/>
      <c r="AC103" s="53"/>
      <c r="AD103" s="53"/>
      <c r="AE103" s="50"/>
      <c r="AF103" s="51"/>
      <c r="AG103" s="51"/>
      <c r="AH103" s="51"/>
      <c r="AI103" s="51"/>
      <c r="AJ103" s="51"/>
      <c r="AK103" s="51"/>
      <c r="AL103" s="51"/>
      <c r="AM103" s="51"/>
      <c r="AN103" s="52"/>
      <c r="AO103" s="48"/>
      <c r="AP103" s="48"/>
      <c r="AQ103" s="48"/>
      <c r="AR103" s="48"/>
      <c r="AS103" s="48"/>
      <c r="AT103" s="48"/>
      <c r="AU103" s="48"/>
      <c r="AV103" s="48"/>
      <c r="AW103" s="49">
        <v>0</v>
      </c>
      <c r="AX103" s="49"/>
      <c r="AY103" s="49"/>
      <c r="AZ103" s="49"/>
      <c r="BA103" s="49"/>
      <c r="BB103" s="49"/>
      <c r="BC103" s="49"/>
      <c r="BD103" s="49"/>
      <c r="BE103" s="49">
        <f>AO103+AW103</f>
        <v>0</v>
      </c>
      <c r="BF103" s="49"/>
      <c r="BG103" s="49"/>
      <c r="BH103" s="49"/>
      <c r="BI103" s="49"/>
      <c r="BJ103" s="49"/>
      <c r="BK103" s="49"/>
      <c r="BL103" s="49"/>
    </row>
    <row r="104" spans="1:64" ht="12.75" customHeight="1">
      <c r="A104" s="140" t="s">
        <v>155</v>
      </c>
      <c r="B104" s="141"/>
      <c r="C104" s="141"/>
      <c r="D104" s="141"/>
      <c r="E104" s="141"/>
      <c r="F104" s="142"/>
      <c r="G104" s="50" t="s">
        <v>154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20"/>
      <c r="Z104" s="125" t="s">
        <v>156</v>
      </c>
      <c r="AA104" s="126"/>
      <c r="AB104" s="126"/>
      <c r="AC104" s="126"/>
      <c r="AD104" s="127"/>
      <c r="AE104" s="50" t="s">
        <v>157</v>
      </c>
      <c r="AF104" s="119"/>
      <c r="AG104" s="119"/>
      <c r="AH104" s="119"/>
      <c r="AI104" s="119"/>
      <c r="AJ104" s="119"/>
      <c r="AK104" s="119"/>
      <c r="AL104" s="119"/>
      <c r="AM104" s="119"/>
      <c r="AN104" s="120"/>
      <c r="AO104" s="131"/>
      <c r="AP104" s="132"/>
      <c r="AQ104" s="132"/>
      <c r="AR104" s="132"/>
      <c r="AS104" s="132"/>
      <c r="AT104" s="132"/>
      <c r="AU104" s="132"/>
      <c r="AV104" s="133"/>
      <c r="AW104" s="134">
        <v>0</v>
      </c>
      <c r="AX104" s="135"/>
      <c r="AY104" s="135"/>
      <c r="AZ104" s="135"/>
      <c r="BA104" s="135"/>
      <c r="BB104" s="135"/>
      <c r="BC104" s="135"/>
      <c r="BD104" s="136"/>
      <c r="BE104" s="137">
        <f>AO104+AW104</f>
        <v>0</v>
      </c>
      <c r="BF104" s="138"/>
      <c r="BG104" s="138"/>
      <c r="BH104" s="138"/>
      <c r="BI104" s="138"/>
      <c r="BJ104" s="138"/>
      <c r="BK104" s="138"/>
      <c r="BL104" s="139"/>
    </row>
    <row r="105" spans="1:68" ht="15" customHeight="1">
      <c r="A105" s="92">
        <v>0</v>
      </c>
      <c r="B105" s="92"/>
      <c r="C105" s="92"/>
      <c r="D105" s="92"/>
      <c r="E105" s="92"/>
      <c r="F105" s="92"/>
      <c r="G105" s="121" t="s">
        <v>78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3"/>
      <c r="Z105" s="93"/>
      <c r="AA105" s="93"/>
      <c r="AB105" s="93"/>
      <c r="AC105" s="93"/>
      <c r="AD105" s="93"/>
      <c r="AE105" s="121"/>
      <c r="AF105" s="122"/>
      <c r="AG105" s="122"/>
      <c r="AH105" s="122"/>
      <c r="AI105" s="122"/>
      <c r="AJ105" s="122"/>
      <c r="AK105" s="122"/>
      <c r="AL105" s="122"/>
      <c r="AM105" s="122"/>
      <c r="AN105" s="123"/>
      <c r="AO105" s="124"/>
      <c r="AP105" s="124"/>
      <c r="AQ105" s="124"/>
      <c r="AR105" s="124"/>
      <c r="AS105" s="124"/>
      <c r="AT105" s="124"/>
      <c r="AU105" s="124"/>
      <c r="AV105" s="124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4"/>
      <c r="BN105" s="4"/>
      <c r="BO105" s="4"/>
      <c r="BP105" s="4"/>
    </row>
    <row r="106" spans="1:68" ht="32.25" customHeight="1">
      <c r="A106" s="57">
        <v>1</v>
      </c>
      <c r="B106" s="57"/>
      <c r="C106" s="57"/>
      <c r="D106" s="57"/>
      <c r="E106" s="57"/>
      <c r="F106" s="57"/>
      <c r="G106" s="50" t="s">
        <v>123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3" t="s">
        <v>70</v>
      </c>
      <c r="AA106" s="53"/>
      <c r="AB106" s="53"/>
      <c r="AC106" s="53"/>
      <c r="AD106" s="53"/>
      <c r="AE106" s="50" t="s">
        <v>150</v>
      </c>
      <c r="AF106" s="51"/>
      <c r="AG106" s="51"/>
      <c r="AH106" s="51"/>
      <c r="AI106" s="51"/>
      <c r="AJ106" s="51"/>
      <c r="AK106" s="51"/>
      <c r="AL106" s="51"/>
      <c r="AM106" s="51"/>
      <c r="AN106" s="52"/>
      <c r="AO106" s="48">
        <f>AO76/AO80</f>
        <v>142884.4827586207</v>
      </c>
      <c r="AP106" s="48"/>
      <c r="AQ106" s="48"/>
      <c r="AR106" s="48"/>
      <c r="AS106" s="48"/>
      <c r="AT106" s="48"/>
      <c r="AU106" s="48"/>
      <c r="AV106" s="48"/>
      <c r="AW106" s="49"/>
      <c r="AX106" s="49"/>
      <c r="AY106" s="49"/>
      <c r="AZ106" s="49"/>
      <c r="BA106" s="49"/>
      <c r="BB106" s="49"/>
      <c r="BC106" s="49"/>
      <c r="BD106" s="49"/>
      <c r="BE106" s="49">
        <f>AO106+AW106</f>
        <v>142884.4827586207</v>
      </c>
      <c r="BF106" s="49"/>
      <c r="BG106" s="49"/>
      <c r="BH106" s="49"/>
      <c r="BI106" s="49"/>
      <c r="BJ106" s="49"/>
      <c r="BK106" s="49"/>
      <c r="BL106" s="49"/>
      <c r="BM106" s="4"/>
      <c r="BN106" s="4"/>
      <c r="BO106" s="4"/>
      <c r="BP106" s="4"/>
    </row>
    <row r="107" spans="1:68" ht="25.5" customHeight="1">
      <c r="A107" s="44" t="s">
        <v>92</v>
      </c>
      <c r="B107" s="44"/>
      <c r="C107" s="44"/>
      <c r="D107" s="44"/>
      <c r="E107" s="44"/>
      <c r="F107" s="44"/>
      <c r="G107" s="50" t="s">
        <v>124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3" t="s">
        <v>70</v>
      </c>
      <c r="AA107" s="53"/>
      <c r="AB107" s="53"/>
      <c r="AC107" s="53"/>
      <c r="AD107" s="53"/>
      <c r="AE107" s="50" t="s">
        <v>125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48">
        <f>AO77/AO81</f>
        <v>159431.25</v>
      </c>
      <c r="AP107" s="48"/>
      <c r="AQ107" s="48"/>
      <c r="AR107" s="48"/>
      <c r="AS107" s="48"/>
      <c r="AT107" s="48"/>
      <c r="AU107" s="48"/>
      <c r="AV107" s="48"/>
      <c r="AW107" s="49"/>
      <c r="AX107" s="49"/>
      <c r="AY107" s="49"/>
      <c r="AZ107" s="49"/>
      <c r="BA107" s="49"/>
      <c r="BB107" s="49"/>
      <c r="BC107" s="49"/>
      <c r="BD107" s="49"/>
      <c r="BE107" s="49">
        <f>AO107+AW107</f>
        <v>159431.25</v>
      </c>
      <c r="BF107" s="49"/>
      <c r="BG107" s="49"/>
      <c r="BH107" s="49"/>
      <c r="BI107" s="49"/>
      <c r="BJ107" s="49"/>
      <c r="BK107" s="49"/>
      <c r="BL107" s="49"/>
      <c r="BM107" s="4"/>
      <c r="BN107" s="4"/>
      <c r="BO107" s="4"/>
      <c r="BP107" s="4"/>
    </row>
    <row r="108" spans="1:68" ht="25.5" customHeight="1">
      <c r="A108" s="44" t="s">
        <v>93</v>
      </c>
      <c r="B108" s="44"/>
      <c r="C108" s="44"/>
      <c r="D108" s="44"/>
      <c r="E108" s="44"/>
      <c r="F108" s="44"/>
      <c r="G108" s="50" t="s">
        <v>126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3" t="s">
        <v>70</v>
      </c>
      <c r="AA108" s="53"/>
      <c r="AB108" s="53"/>
      <c r="AC108" s="53"/>
      <c r="AD108" s="53"/>
      <c r="AE108" s="50" t="s">
        <v>127</v>
      </c>
      <c r="AF108" s="51"/>
      <c r="AG108" s="51"/>
      <c r="AH108" s="51"/>
      <c r="AI108" s="51"/>
      <c r="AJ108" s="51"/>
      <c r="AK108" s="51"/>
      <c r="AL108" s="51"/>
      <c r="AM108" s="51"/>
      <c r="AN108" s="52"/>
      <c r="AO108" s="48">
        <f>AO78/AO83</f>
        <v>115543.75</v>
      </c>
      <c r="AP108" s="48"/>
      <c r="AQ108" s="48"/>
      <c r="AR108" s="48"/>
      <c r="AS108" s="48"/>
      <c r="AT108" s="48"/>
      <c r="AU108" s="48"/>
      <c r="AV108" s="48"/>
      <c r="AW108" s="49"/>
      <c r="AX108" s="49"/>
      <c r="AY108" s="49"/>
      <c r="AZ108" s="49"/>
      <c r="BA108" s="49"/>
      <c r="BB108" s="49"/>
      <c r="BC108" s="49"/>
      <c r="BD108" s="49"/>
      <c r="BE108" s="49">
        <f>AO108+AW108</f>
        <v>115543.75</v>
      </c>
      <c r="BF108" s="49"/>
      <c r="BG108" s="49"/>
      <c r="BH108" s="49"/>
      <c r="BI108" s="49"/>
      <c r="BJ108" s="49"/>
      <c r="BK108" s="49"/>
      <c r="BL108" s="49"/>
      <c r="BM108" s="4"/>
      <c r="BN108" s="4"/>
      <c r="BO108" s="4"/>
      <c r="BP108" s="4"/>
    </row>
    <row r="109" spans="1:68" ht="25.5" customHeight="1">
      <c r="A109" s="44" t="s">
        <v>94</v>
      </c>
      <c r="B109" s="44"/>
      <c r="C109" s="44"/>
      <c r="D109" s="44"/>
      <c r="E109" s="44"/>
      <c r="F109" s="44"/>
      <c r="G109" s="50" t="s">
        <v>128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3" t="s">
        <v>70</v>
      </c>
      <c r="AA109" s="53"/>
      <c r="AB109" s="53"/>
      <c r="AC109" s="53"/>
      <c r="AD109" s="53"/>
      <c r="AE109" s="50" t="s">
        <v>129</v>
      </c>
      <c r="AF109" s="51"/>
      <c r="AG109" s="51"/>
      <c r="AH109" s="51"/>
      <c r="AI109" s="51"/>
      <c r="AJ109" s="51"/>
      <c r="AK109" s="51"/>
      <c r="AL109" s="51"/>
      <c r="AM109" s="51"/>
      <c r="AN109" s="52"/>
      <c r="AO109" s="48">
        <f>AO79/AO85</f>
        <v>133680</v>
      </c>
      <c r="AP109" s="48"/>
      <c r="AQ109" s="48"/>
      <c r="AR109" s="48"/>
      <c r="AS109" s="48"/>
      <c r="AT109" s="48"/>
      <c r="AU109" s="48"/>
      <c r="AV109" s="48"/>
      <c r="AW109" s="49"/>
      <c r="AX109" s="49"/>
      <c r="AY109" s="49"/>
      <c r="AZ109" s="49"/>
      <c r="BA109" s="49"/>
      <c r="BB109" s="49"/>
      <c r="BC109" s="49"/>
      <c r="BD109" s="49"/>
      <c r="BE109" s="49">
        <f>AO109+AW109</f>
        <v>133680</v>
      </c>
      <c r="BF109" s="49"/>
      <c r="BG109" s="49"/>
      <c r="BH109" s="49"/>
      <c r="BI109" s="49"/>
      <c r="BJ109" s="49"/>
      <c r="BK109" s="49"/>
      <c r="BL109" s="49"/>
      <c r="BM109" s="4"/>
      <c r="BN109" s="4"/>
      <c r="BO109" s="4"/>
      <c r="BP109" s="4"/>
    </row>
    <row r="110" spans="1:68" s="4" customFormat="1" ht="40.5" customHeight="1">
      <c r="A110" s="57">
        <v>2</v>
      </c>
      <c r="B110" s="57"/>
      <c r="C110" s="57"/>
      <c r="D110" s="57"/>
      <c r="E110" s="57"/>
      <c r="F110" s="57"/>
      <c r="G110" s="50" t="s">
        <v>130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53" t="s">
        <v>70</v>
      </c>
      <c r="AA110" s="53"/>
      <c r="AB110" s="53"/>
      <c r="AC110" s="53"/>
      <c r="AD110" s="53"/>
      <c r="AE110" s="50" t="s">
        <v>147</v>
      </c>
      <c r="AF110" s="51"/>
      <c r="AG110" s="51"/>
      <c r="AH110" s="51"/>
      <c r="AI110" s="51"/>
      <c r="AJ110" s="51"/>
      <c r="AK110" s="51"/>
      <c r="AL110" s="51"/>
      <c r="AM110" s="51"/>
      <c r="AN110" s="52"/>
      <c r="AO110" s="48">
        <f>6251800/58/12</f>
        <v>8982.471264367816</v>
      </c>
      <c r="AP110" s="48"/>
      <c r="AQ110" s="48"/>
      <c r="AR110" s="48"/>
      <c r="AS110" s="48"/>
      <c r="AT110" s="48"/>
      <c r="AU110" s="48"/>
      <c r="AV110" s="48"/>
      <c r="AW110" s="128"/>
      <c r="AX110" s="128"/>
      <c r="AY110" s="128"/>
      <c r="AZ110" s="128"/>
      <c r="BA110" s="128"/>
      <c r="BB110" s="128"/>
      <c r="BC110" s="128"/>
      <c r="BD110" s="128"/>
      <c r="BE110" s="49">
        <f>AO110+AW110</f>
        <v>8982.471264367816</v>
      </c>
      <c r="BF110" s="49"/>
      <c r="BG110" s="49"/>
      <c r="BH110" s="49"/>
      <c r="BI110" s="49"/>
      <c r="BJ110" s="49"/>
      <c r="BK110" s="49"/>
      <c r="BL110" s="49"/>
      <c r="BM110" s="1"/>
      <c r="BN110" s="1"/>
      <c r="BO110" s="1"/>
      <c r="BP110" s="1"/>
    </row>
    <row r="111" spans="1:68" s="4" customFormat="1" ht="28.5" customHeight="1">
      <c r="A111" s="57">
        <v>3</v>
      </c>
      <c r="B111" s="57"/>
      <c r="C111" s="57"/>
      <c r="D111" s="57"/>
      <c r="E111" s="57"/>
      <c r="F111" s="57"/>
      <c r="G111" s="50" t="s">
        <v>132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53" t="s">
        <v>70</v>
      </c>
      <c r="AA111" s="53"/>
      <c r="AB111" s="53"/>
      <c r="AC111" s="53"/>
      <c r="AD111" s="53"/>
      <c r="AE111" s="50" t="s">
        <v>151</v>
      </c>
      <c r="AF111" s="51"/>
      <c r="AG111" s="51"/>
      <c r="AH111" s="51"/>
      <c r="AI111" s="51"/>
      <c r="AJ111" s="51"/>
      <c r="AK111" s="51"/>
      <c r="AL111" s="51"/>
      <c r="AM111" s="51"/>
      <c r="AN111" s="52"/>
      <c r="AO111" s="48">
        <f>AC49/AO88</f>
        <v>8038.11833171678</v>
      </c>
      <c r="AP111" s="48"/>
      <c r="AQ111" s="48"/>
      <c r="AR111" s="48"/>
      <c r="AS111" s="48"/>
      <c r="AT111" s="48"/>
      <c r="AU111" s="48"/>
      <c r="AV111" s="48"/>
      <c r="AW111" s="49"/>
      <c r="AX111" s="49"/>
      <c r="AY111" s="49"/>
      <c r="AZ111" s="49"/>
      <c r="BA111" s="49"/>
      <c r="BB111" s="49"/>
      <c r="BC111" s="49"/>
      <c r="BD111" s="49"/>
      <c r="BE111" s="49">
        <f>AO111+AW111</f>
        <v>8038.11833171678</v>
      </c>
      <c r="BF111" s="49"/>
      <c r="BG111" s="49"/>
      <c r="BH111" s="49"/>
      <c r="BI111" s="49"/>
      <c r="BJ111" s="49"/>
      <c r="BK111" s="49"/>
      <c r="BL111" s="49"/>
      <c r="BM111" s="1"/>
      <c r="BN111" s="1"/>
      <c r="BO111" s="1"/>
      <c r="BP111" s="1"/>
    </row>
    <row r="112" spans="1:68" s="4" customFormat="1" ht="45" customHeight="1">
      <c r="A112" s="57">
        <v>4</v>
      </c>
      <c r="B112" s="57"/>
      <c r="C112" s="57"/>
      <c r="D112" s="57"/>
      <c r="E112" s="57"/>
      <c r="F112" s="57"/>
      <c r="G112" s="50" t="s">
        <v>133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53" t="s">
        <v>70</v>
      </c>
      <c r="AA112" s="53"/>
      <c r="AB112" s="53"/>
      <c r="AC112" s="53"/>
      <c r="AD112" s="53"/>
      <c r="AE112" s="50" t="s">
        <v>134</v>
      </c>
      <c r="AF112" s="51"/>
      <c r="AG112" s="51"/>
      <c r="AH112" s="51"/>
      <c r="AI112" s="51"/>
      <c r="AJ112" s="51"/>
      <c r="AK112" s="51"/>
      <c r="AL112" s="51"/>
      <c r="AM112" s="51"/>
      <c r="AN112" s="52"/>
      <c r="AO112" s="48">
        <f>AC50/AO98</f>
        <v>448.4848484848485</v>
      </c>
      <c r="AP112" s="48"/>
      <c r="AQ112" s="48"/>
      <c r="AR112" s="48"/>
      <c r="AS112" s="48"/>
      <c r="AT112" s="48"/>
      <c r="AU112" s="48"/>
      <c r="AV112" s="48"/>
      <c r="AW112" s="49"/>
      <c r="AX112" s="49"/>
      <c r="AY112" s="49"/>
      <c r="AZ112" s="49"/>
      <c r="BA112" s="49"/>
      <c r="BB112" s="49"/>
      <c r="BC112" s="49"/>
      <c r="BD112" s="49"/>
      <c r="BE112" s="49">
        <f>AO112+AW112</f>
        <v>448.4848484848485</v>
      </c>
      <c r="BF112" s="49"/>
      <c r="BG112" s="49"/>
      <c r="BH112" s="49"/>
      <c r="BI112" s="49"/>
      <c r="BJ112" s="49"/>
      <c r="BK112" s="49"/>
      <c r="BL112" s="49"/>
      <c r="BM112" s="1"/>
      <c r="BN112" s="1"/>
      <c r="BO112" s="1"/>
      <c r="BP112" s="1"/>
    </row>
    <row r="113" spans="1:68" s="4" customFormat="1" ht="51.75" customHeight="1">
      <c r="A113" s="57">
        <v>5</v>
      </c>
      <c r="B113" s="57"/>
      <c r="C113" s="57"/>
      <c r="D113" s="57"/>
      <c r="E113" s="57"/>
      <c r="F113" s="57"/>
      <c r="G113" s="50" t="s">
        <v>135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3" t="s">
        <v>70</v>
      </c>
      <c r="AA113" s="53"/>
      <c r="AB113" s="53"/>
      <c r="AC113" s="53"/>
      <c r="AD113" s="53"/>
      <c r="AE113" s="50" t="s">
        <v>137</v>
      </c>
      <c r="AF113" s="51"/>
      <c r="AG113" s="51"/>
      <c r="AH113" s="51"/>
      <c r="AI113" s="51"/>
      <c r="AJ113" s="51"/>
      <c r="AK113" s="51"/>
      <c r="AL113" s="51"/>
      <c r="AM113" s="51"/>
      <c r="AN113" s="52"/>
      <c r="AO113" s="48">
        <f>AC54/AO102</f>
        <v>750.3184713375796</v>
      </c>
      <c r="AP113" s="48"/>
      <c r="AQ113" s="48"/>
      <c r="AR113" s="48"/>
      <c r="AS113" s="48"/>
      <c r="AT113" s="48"/>
      <c r="AU113" s="48"/>
      <c r="AV113" s="48"/>
      <c r="AW113" s="49"/>
      <c r="AX113" s="49"/>
      <c r="AY113" s="49"/>
      <c r="AZ113" s="49"/>
      <c r="BA113" s="49"/>
      <c r="BB113" s="49"/>
      <c r="BC113" s="49"/>
      <c r="BD113" s="49"/>
      <c r="BE113" s="49">
        <f>AO113+AW113</f>
        <v>750.3184713375796</v>
      </c>
      <c r="BF113" s="49"/>
      <c r="BG113" s="49"/>
      <c r="BH113" s="49"/>
      <c r="BI113" s="49"/>
      <c r="BJ113" s="49"/>
      <c r="BK113" s="49"/>
      <c r="BL113" s="49"/>
      <c r="BM113" s="1"/>
      <c r="BN113" s="1"/>
      <c r="BO113" s="1"/>
      <c r="BP113" s="1"/>
    </row>
    <row r="114" spans="1:68" s="4" customFormat="1" ht="30" customHeight="1">
      <c r="A114" s="116">
        <v>6</v>
      </c>
      <c r="B114" s="117"/>
      <c r="C114" s="117"/>
      <c r="D114" s="117"/>
      <c r="E114" s="117"/>
      <c r="F114" s="118"/>
      <c r="G114" s="50" t="s">
        <v>158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125" t="s">
        <v>70</v>
      </c>
      <c r="AA114" s="126"/>
      <c r="AB114" s="126"/>
      <c r="AC114" s="126"/>
      <c r="AD114" s="127"/>
      <c r="AE114" s="50" t="s">
        <v>159</v>
      </c>
      <c r="AF114" s="129"/>
      <c r="AG114" s="129"/>
      <c r="AH114" s="129"/>
      <c r="AI114" s="129"/>
      <c r="AJ114" s="129"/>
      <c r="AK114" s="129"/>
      <c r="AL114" s="129"/>
      <c r="AM114" s="129"/>
      <c r="AN114" s="130"/>
      <c r="AO114" s="131"/>
      <c r="AP114" s="132"/>
      <c r="AQ114" s="132"/>
      <c r="AR114" s="132"/>
      <c r="AS114" s="132"/>
      <c r="AT114" s="132"/>
      <c r="AU114" s="132"/>
      <c r="AV114" s="133"/>
      <c r="AW114" s="134">
        <v>0</v>
      </c>
      <c r="AX114" s="135"/>
      <c r="AY114" s="135"/>
      <c r="AZ114" s="135"/>
      <c r="BA114" s="135"/>
      <c r="BB114" s="135"/>
      <c r="BC114" s="135"/>
      <c r="BD114" s="136"/>
      <c r="BE114" s="137">
        <v>0</v>
      </c>
      <c r="BF114" s="138"/>
      <c r="BG114" s="138"/>
      <c r="BH114" s="138"/>
      <c r="BI114" s="138"/>
      <c r="BJ114" s="138"/>
      <c r="BK114" s="138"/>
      <c r="BL114" s="139"/>
      <c r="BM114" s="1"/>
      <c r="BN114" s="1"/>
      <c r="BO114" s="1"/>
      <c r="BP114" s="1"/>
    </row>
    <row r="115" spans="1:68" ht="26.25" customHeight="1">
      <c r="A115" s="92">
        <v>0</v>
      </c>
      <c r="B115" s="92"/>
      <c r="C115" s="92"/>
      <c r="D115" s="92"/>
      <c r="E115" s="92"/>
      <c r="F115" s="92"/>
      <c r="G115" s="121" t="s">
        <v>79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3"/>
      <c r="Z115" s="85"/>
      <c r="AA115" s="86"/>
      <c r="AB115" s="86"/>
      <c r="AC115" s="86"/>
      <c r="AD115" s="87"/>
      <c r="AE115" s="121"/>
      <c r="AF115" s="122"/>
      <c r="AG115" s="122"/>
      <c r="AH115" s="122"/>
      <c r="AI115" s="122"/>
      <c r="AJ115" s="122"/>
      <c r="AK115" s="122"/>
      <c r="AL115" s="122"/>
      <c r="AM115" s="122"/>
      <c r="AN115" s="123"/>
      <c r="AO115" s="124"/>
      <c r="AP115" s="124"/>
      <c r="AQ115" s="124"/>
      <c r="AR115" s="124"/>
      <c r="AS115" s="124"/>
      <c r="AT115" s="124"/>
      <c r="AU115" s="124"/>
      <c r="AV115" s="124"/>
      <c r="AW115" s="88"/>
      <c r="AX115" s="88"/>
      <c r="AY115" s="88"/>
      <c r="AZ115" s="88"/>
      <c r="BA115" s="88"/>
      <c r="BB115" s="88"/>
      <c r="BC115" s="88"/>
      <c r="BD115" s="88"/>
      <c r="BE115" s="88">
        <f>AO115+AW115</f>
        <v>0</v>
      </c>
      <c r="BF115" s="88"/>
      <c r="BG115" s="88"/>
      <c r="BH115" s="88"/>
      <c r="BI115" s="88"/>
      <c r="BJ115" s="88"/>
      <c r="BK115" s="88"/>
      <c r="BL115" s="88"/>
      <c r="BM115" s="4"/>
      <c r="BN115" s="4"/>
      <c r="BO115" s="4"/>
      <c r="BP115" s="4"/>
    </row>
    <row r="116" spans="1:68" s="4" customFormat="1" ht="38.25" customHeight="1">
      <c r="A116" s="57">
        <v>1</v>
      </c>
      <c r="B116" s="57"/>
      <c r="C116" s="57"/>
      <c r="D116" s="57"/>
      <c r="E116" s="57"/>
      <c r="F116" s="57"/>
      <c r="G116" s="50" t="s">
        <v>138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53" t="s">
        <v>75</v>
      </c>
      <c r="AA116" s="53"/>
      <c r="AB116" s="53"/>
      <c r="AC116" s="53"/>
      <c r="AD116" s="53"/>
      <c r="AE116" s="50" t="s">
        <v>139</v>
      </c>
      <c r="AF116" s="51"/>
      <c r="AG116" s="51"/>
      <c r="AH116" s="51"/>
      <c r="AI116" s="51"/>
      <c r="AJ116" s="51"/>
      <c r="AK116" s="51"/>
      <c r="AL116" s="51"/>
      <c r="AM116" s="51"/>
      <c r="AN116" s="52"/>
      <c r="AO116" s="48">
        <v>3</v>
      </c>
      <c r="AP116" s="48"/>
      <c r="AQ116" s="48"/>
      <c r="AR116" s="48"/>
      <c r="AS116" s="48"/>
      <c r="AT116" s="48"/>
      <c r="AU116" s="48"/>
      <c r="AV116" s="48"/>
      <c r="AW116" s="49"/>
      <c r="AX116" s="49"/>
      <c r="AY116" s="49"/>
      <c r="AZ116" s="49"/>
      <c r="BA116" s="49"/>
      <c r="BB116" s="49"/>
      <c r="BC116" s="49"/>
      <c r="BD116" s="49"/>
      <c r="BE116" s="49">
        <f>AO116+AW116</f>
        <v>3</v>
      </c>
      <c r="BF116" s="49"/>
      <c r="BG116" s="49"/>
      <c r="BH116" s="49"/>
      <c r="BI116" s="49"/>
      <c r="BJ116" s="49"/>
      <c r="BK116" s="49"/>
      <c r="BL116" s="49"/>
      <c r="BM116" s="1"/>
      <c r="BN116" s="1"/>
      <c r="BO116" s="1"/>
      <c r="BP116" s="1"/>
    </row>
    <row r="117" spans="1:64" ht="43.5" customHeight="1">
      <c r="A117" s="57">
        <v>2</v>
      </c>
      <c r="B117" s="57"/>
      <c r="C117" s="57"/>
      <c r="D117" s="57"/>
      <c r="E117" s="57"/>
      <c r="F117" s="57"/>
      <c r="G117" s="50" t="s">
        <v>140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53" t="s">
        <v>75</v>
      </c>
      <c r="AA117" s="53"/>
      <c r="AB117" s="53"/>
      <c r="AC117" s="53"/>
      <c r="AD117" s="53"/>
      <c r="AE117" s="50" t="s">
        <v>139</v>
      </c>
      <c r="AF117" s="51"/>
      <c r="AG117" s="51"/>
      <c r="AH117" s="51"/>
      <c r="AI117" s="51"/>
      <c r="AJ117" s="51"/>
      <c r="AK117" s="51"/>
      <c r="AL117" s="51"/>
      <c r="AM117" s="51"/>
      <c r="AN117" s="52"/>
      <c r="AO117" s="48">
        <v>305</v>
      </c>
      <c r="AP117" s="48"/>
      <c r="AQ117" s="48"/>
      <c r="AR117" s="48"/>
      <c r="AS117" s="48"/>
      <c r="AT117" s="48"/>
      <c r="AU117" s="48"/>
      <c r="AV117" s="48"/>
      <c r="AW117" s="49"/>
      <c r="AX117" s="49"/>
      <c r="AY117" s="49"/>
      <c r="AZ117" s="49"/>
      <c r="BA117" s="49"/>
      <c r="BB117" s="49"/>
      <c r="BC117" s="49"/>
      <c r="BD117" s="49"/>
      <c r="BE117" s="49">
        <f>AO117+AW117</f>
        <v>305</v>
      </c>
      <c r="BF117" s="49"/>
      <c r="BG117" s="49"/>
      <c r="BH117" s="49"/>
      <c r="BI117" s="49"/>
      <c r="BJ117" s="49"/>
      <c r="BK117" s="49"/>
      <c r="BL117" s="49"/>
    </row>
    <row r="118" spans="1:64" ht="45" customHeight="1">
      <c r="A118" s="57">
        <v>3</v>
      </c>
      <c r="B118" s="57"/>
      <c r="C118" s="57"/>
      <c r="D118" s="57"/>
      <c r="E118" s="57"/>
      <c r="F118" s="57"/>
      <c r="G118" s="50" t="s">
        <v>141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3" t="s">
        <v>80</v>
      </c>
      <c r="AA118" s="53"/>
      <c r="AB118" s="53"/>
      <c r="AC118" s="53"/>
      <c r="AD118" s="53"/>
      <c r="AE118" s="50" t="s">
        <v>148</v>
      </c>
      <c r="AF118" s="51"/>
      <c r="AG118" s="51"/>
      <c r="AH118" s="51"/>
      <c r="AI118" s="51"/>
      <c r="AJ118" s="51"/>
      <c r="AK118" s="51"/>
      <c r="AL118" s="51"/>
      <c r="AM118" s="51"/>
      <c r="AN118" s="52"/>
      <c r="AO118" s="48">
        <f>1031/966*100</f>
        <v>106.72877846790891</v>
      </c>
      <c r="AP118" s="48"/>
      <c r="AQ118" s="48"/>
      <c r="AR118" s="48"/>
      <c r="AS118" s="48"/>
      <c r="AT118" s="48"/>
      <c r="AU118" s="48"/>
      <c r="AV118" s="48"/>
      <c r="AW118" s="49"/>
      <c r="AX118" s="49"/>
      <c r="AY118" s="49"/>
      <c r="AZ118" s="49"/>
      <c r="BA118" s="49"/>
      <c r="BB118" s="49"/>
      <c r="BC118" s="49"/>
      <c r="BD118" s="49"/>
      <c r="BE118" s="49">
        <f>AO118+AW118</f>
        <v>106.72877846790891</v>
      </c>
      <c r="BF118" s="49"/>
      <c r="BG118" s="49"/>
      <c r="BH118" s="49"/>
      <c r="BI118" s="49"/>
      <c r="BJ118" s="49"/>
      <c r="BK118" s="49"/>
      <c r="BL118" s="49"/>
    </row>
    <row r="119" spans="1:64" ht="44.25" customHeight="1">
      <c r="A119" s="116">
        <v>4</v>
      </c>
      <c r="B119" s="117"/>
      <c r="C119" s="117"/>
      <c r="D119" s="117"/>
      <c r="E119" s="117"/>
      <c r="F119" s="118"/>
      <c r="G119" s="143" t="s">
        <v>160</v>
      </c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25" t="s">
        <v>80</v>
      </c>
      <c r="AA119" s="126"/>
      <c r="AB119" s="126"/>
      <c r="AC119" s="126"/>
      <c r="AD119" s="127"/>
      <c r="AE119" s="143" t="s">
        <v>161</v>
      </c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31"/>
      <c r="AP119" s="132"/>
      <c r="AQ119" s="132"/>
      <c r="AR119" s="132"/>
      <c r="AS119" s="132"/>
      <c r="AT119" s="132"/>
      <c r="AU119" s="132"/>
      <c r="AV119" s="133"/>
      <c r="AW119" s="131">
        <v>0</v>
      </c>
      <c r="AX119" s="132"/>
      <c r="AY119" s="132"/>
      <c r="AZ119" s="132"/>
      <c r="BA119" s="132"/>
      <c r="BB119" s="132"/>
      <c r="BC119" s="132"/>
      <c r="BD119" s="133"/>
      <c r="BE119" s="137">
        <v>100</v>
      </c>
      <c r="BF119" s="138"/>
      <c r="BG119" s="138"/>
      <c r="BH119" s="138"/>
      <c r="BI119" s="138"/>
      <c r="BJ119" s="138"/>
      <c r="BK119" s="138"/>
      <c r="BL119" s="139"/>
    </row>
    <row r="121" spans="1:59" ht="33" customHeight="1">
      <c r="A121" s="96" t="s">
        <v>166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5"/>
      <c r="AO121" s="97" t="s">
        <v>167</v>
      </c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</row>
    <row r="122" spans="23:59" ht="30.75" customHeight="1">
      <c r="W122" s="58" t="s">
        <v>6</v>
      </c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O122" s="58" t="s">
        <v>53</v>
      </c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</row>
    <row r="123" spans="1:6" ht="15" customHeight="1">
      <c r="A123" s="98" t="s">
        <v>4</v>
      </c>
      <c r="B123" s="98"/>
      <c r="C123" s="98"/>
      <c r="D123" s="98"/>
      <c r="E123" s="98"/>
      <c r="F123" s="98"/>
    </row>
    <row r="124" spans="1:45" ht="15.75" customHeight="1">
      <c r="A124" s="59" t="s">
        <v>142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</row>
    <row r="125" spans="1:45" ht="12.75" customHeight="1">
      <c r="A125" s="60" t="s">
        <v>48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59" ht="22.5" customHeight="1">
      <c r="A127" s="43" t="s">
        <v>152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5"/>
      <c r="AO127" s="91" t="s">
        <v>168</v>
      </c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</row>
    <row r="128" spans="23:59" ht="30.75" customHeight="1">
      <c r="W128" s="58" t="s">
        <v>6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O128" s="58" t="s">
        <v>53</v>
      </c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8" ht="12.75">
      <c r="A129" s="61"/>
      <c r="B129" s="61"/>
      <c r="C129" s="61"/>
      <c r="D129" s="61"/>
      <c r="E129" s="61"/>
      <c r="F129" s="61"/>
      <c r="G129" s="61"/>
      <c r="H129" s="61"/>
    </row>
    <row r="130" spans="1:17" ht="12.75">
      <c r="A130" s="58" t="s">
        <v>46</v>
      </c>
      <c r="B130" s="58"/>
      <c r="C130" s="58"/>
      <c r="D130" s="58"/>
      <c r="E130" s="58"/>
      <c r="F130" s="58"/>
      <c r="G130" s="58"/>
      <c r="H130" s="58"/>
      <c r="I130" s="36"/>
      <c r="J130" s="36"/>
      <c r="K130" s="36"/>
      <c r="L130" s="36"/>
      <c r="M130" s="36"/>
      <c r="N130" s="36"/>
      <c r="O130" s="36"/>
      <c r="P130" s="36"/>
      <c r="Q130" s="36"/>
    </row>
    <row r="131" ht="12.75">
      <c r="A131" s="22" t="s">
        <v>47</v>
      </c>
    </row>
  </sheetData>
  <sheetProtection/>
  <mergeCells count="524">
    <mergeCell ref="AO116:AV116"/>
    <mergeCell ref="AW116:BD116"/>
    <mergeCell ref="BE116:BL116"/>
    <mergeCell ref="A118:F118"/>
    <mergeCell ref="G118:Y118"/>
    <mergeCell ref="Z118:AD118"/>
    <mergeCell ref="AE118:AN118"/>
    <mergeCell ref="A101:F101"/>
    <mergeCell ref="AW101:BD101"/>
    <mergeCell ref="A98:F98"/>
    <mergeCell ref="G98:Y98"/>
    <mergeCell ref="Z98:AD98"/>
    <mergeCell ref="AE98:AN98"/>
    <mergeCell ref="AO98:AV98"/>
    <mergeCell ref="BE114:BL114"/>
    <mergeCell ref="A119:F119"/>
    <mergeCell ref="G119:Y119"/>
    <mergeCell ref="Z119:AD119"/>
    <mergeCell ref="AE119:AN119"/>
    <mergeCell ref="AO119:AV119"/>
    <mergeCell ref="AW119:BD119"/>
    <mergeCell ref="BE119:BL119"/>
    <mergeCell ref="A109:F109"/>
    <mergeCell ref="G109:Y109"/>
    <mergeCell ref="Z109:AD109"/>
    <mergeCell ref="AE109:AN109"/>
    <mergeCell ref="AO109:AV109"/>
    <mergeCell ref="A116:F116"/>
    <mergeCell ref="G116:Y116"/>
    <mergeCell ref="Z116:AD116"/>
    <mergeCell ref="AE116:AN116"/>
    <mergeCell ref="AW109:BD109"/>
    <mergeCell ref="A93:F93"/>
    <mergeCell ref="G93:Y93"/>
    <mergeCell ref="Z93:AD93"/>
    <mergeCell ref="AE93:AN93"/>
    <mergeCell ref="AO93:AV93"/>
    <mergeCell ref="AW93:BD93"/>
    <mergeCell ref="A55:C55"/>
    <mergeCell ref="D55:AB55"/>
    <mergeCell ref="AC55:AJ55"/>
    <mergeCell ref="AK55:AR55"/>
    <mergeCell ref="AS55:AZ55"/>
    <mergeCell ref="A104:F104"/>
    <mergeCell ref="G104:Y104"/>
    <mergeCell ref="Z104:AD104"/>
    <mergeCell ref="AE104:AN104"/>
    <mergeCell ref="AO104:AV104"/>
    <mergeCell ref="AW104:BD104"/>
    <mergeCell ref="A86:F86"/>
    <mergeCell ref="G86:Y86"/>
    <mergeCell ref="Z86:AD86"/>
    <mergeCell ref="AE86:AN86"/>
    <mergeCell ref="AO86:AV86"/>
    <mergeCell ref="AW86:BD86"/>
    <mergeCell ref="A113:F113"/>
    <mergeCell ref="G113:Y113"/>
    <mergeCell ref="Z113:AD113"/>
    <mergeCell ref="AE113:AN113"/>
    <mergeCell ref="AO113:AV113"/>
    <mergeCell ref="AW113:BD113"/>
    <mergeCell ref="A111:F111"/>
    <mergeCell ref="G111:Y111"/>
    <mergeCell ref="Z111:AD111"/>
    <mergeCell ref="AE111:AN111"/>
    <mergeCell ref="AO111:AV111"/>
    <mergeCell ref="A112:F112"/>
    <mergeCell ref="G112:Y112"/>
    <mergeCell ref="Z112:AD112"/>
    <mergeCell ref="AE112:AN112"/>
    <mergeCell ref="AO118:AV118"/>
    <mergeCell ref="AW118:BD118"/>
    <mergeCell ref="BE118:BL118"/>
    <mergeCell ref="BE117:BL117"/>
    <mergeCell ref="A117:F117"/>
    <mergeCell ref="G117:Y117"/>
    <mergeCell ref="Z117:AD117"/>
    <mergeCell ref="AE117:AN117"/>
    <mergeCell ref="AO117:AV117"/>
    <mergeCell ref="AW117:BD117"/>
    <mergeCell ref="BE109:BL109"/>
    <mergeCell ref="AW111:BD111"/>
    <mergeCell ref="BE111:BL111"/>
    <mergeCell ref="G102:Y102"/>
    <mergeCell ref="Z102:AD102"/>
    <mergeCell ref="AE102:AN102"/>
    <mergeCell ref="AO99:AV99"/>
    <mergeCell ref="AW99:BD99"/>
    <mergeCell ref="AE108:AN108"/>
    <mergeCell ref="AO108:AV108"/>
    <mergeCell ref="AW108:BD108"/>
    <mergeCell ref="BE108:BL108"/>
    <mergeCell ref="G99:Y99"/>
    <mergeCell ref="Z99:AD99"/>
    <mergeCell ref="AE99:AN99"/>
    <mergeCell ref="BE104:BL104"/>
    <mergeCell ref="BE105:BL105"/>
    <mergeCell ref="AO102:AV102"/>
    <mergeCell ref="AW102:BD102"/>
    <mergeCell ref="BE102:BL102"/>
    <mergeCell ref="G101:Y101"/>
    <mergeCell ref="Z101:AD101"/>
    <mergeCell ref="AE101:AN101"/>
    <mergeCell ref="AO101:AV101"/>
    <mergeCell ref="A106:F106"/>
    <mergeCell ref="G106:Y106"/>
    <mergeCell ref="Z106:AD106"/>
    <mergeCell ref="AE106:AN106"/>
    <mergeCell ref="AO106:AV106"/>
    <mergeCell ref="AW106:BD106"/>
    <mergeCell ref="BE106:BL106"/>
    <mergeCell ref="G97:Y97"/>
    <mergeCell ref="BE103:BL103"/>
    <mergeCell ref="A103:F103"/>
    <mergeCell ref="Z103:AD103"/>
    <mergeCell ref="AE103:AN103"/>
    <mergeCell ref="AO103:AV103"/>
    <mergeCell ref="AW103:BD103"/>
    <mergeCell ref="BE101:BL101"/>
    <mergeCell ref="A102:F102"/>
    <mergeCell ref="A105:F105"/>
    <mergeCell ref="G105:Y105"/>
    <mergeCell ref="Z105:AD105"/>
    <mergeCell ref="AE105:AN105"/>
    <mergeCell ref="AO105:AV105"/>
    <mergeCell ref="AW105:BD105"/>
    <mergeCell ref="BE99:BL99"/>
    <mergeCell ref="A100:F100"/>
    <mergeCell ref="BE86:BL86"/>
    <mergeCell ref="AW96:BD96"/>
    <mergeCell ref="BE96:BL96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G96:Y96"/>
    <mergeCell ref="AE94:AN94"/>
    <mergeCell ref="AO94:AV94"/>
    <mergeCell ref="AW94:BD94"/>
    <mergeCell ref="BE94:BL94"/>
    <mergeCell ref="A94:F94"/>
    <mergeCell ref="G94:Y94"/>
    <mergeCell ref="Z94:AD94"/>
    <mergeCell ref="BE95:BL95"/>
    <mergeCell ref="BE89:BL89"/>
    <mergeCell ref="A92:F92"/>
    <mergeCell ref="A115:F115"/>
    <mergeCell ref="G115:Y115"/>
    <mergeCell ref="Z115:AD115"/>
    <mergeCell ref="AE115:AN115"/>
    <mergeCell ref="AO115:AV115"/>
    <mergeCell ref="AW115:BD115"/>
    <mergeCell ref="BE110:BL110"/>
    <mergeCell ref="A110:F110"/>
    <mergeCell ref="G110:Y110"/>
    <mergeCell ref="Z110:AD110"/>
    <mergeCell ref="AE110:AN110"/>
    <mergeCell ref="AO110:AV110"/>
    <mergeCell ref="AW110:BD110"/>
    <mergeCell ref="BE112:BL112"/>
    <mergeCell ref="BE113:BL113"/>
    <mergeCell ref="BE115:BL115"/>
    <mergeCell ref="AO112:AV112"/>
    <mergeCell ref="AW112:BD112"/>
    <mergeCell ref="A114:F114"/>
    <mergeCell ref="G114:Y114"/>
    <mergeCell ref="Z114:AD114"/>
    <mergeCell ref="AE114:AN114"/>
    <mergeCell ref="AO114:AV114"/>
    <mergeCell ref="AW114:BD114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G100:Y100"/>
    <mergeCell ref="Z100:AD100"/>
    <mergeCell ref="AE100:AN100"/>
    <mergeCell ref="AO100:AV100"/>
    <mergeCell ref="AW100:BD100"/>
    <mergeCell ref="BE100:BL100"/>
    <mergeCell ref="A99:F99"/>
    <mergeCell ref="AW98:BD98"/>
    <mergeCell ref="BE98:BL98"/>
    <mergeCell ref="BE97:BL97"/>
    <mergeCell ref="A96:F96"/>
    <mergeCell ref="Z96:AD96"/>
    <mergeCell ref="AE96:AN96"/>
    <mergeCell ref="AO96:AV96"/>
    <mergeCell ref="G92:Y92"/>
    <mergeCell ref="Z92:AD92"/>
    <mergeCell ref="AE92:AN92"/>
    <mergeCell ref="AO92:AV92"/>
    <mergeCell ref="AW92:BD92"/>
    <mergeCell ref="BE92:BL92"/>
    <mergeCell ref="A95:F95"/>
    <mergeCell ref="G95:Y95"/>
    <mergeCell ref="Z95:AD95"/>
    <mergeCell ref="AE95:AN95"/>
    <mergeCell ref="AO95:AV95"/>
    <mergeCell ref="AW95:BD95"/>
    <mergeCell ref="A97:F97"/>
    <mergeCell ref="Z97:AD97"/>
    <mergeCell ref="AE97:AN97"/>
    <mergeCell ref="AO97:AV97"/>
    <mergeCell ref="AW97:BD97"/>
    <mergeCell ref="BE93:BL93"/>
    <mergeCell ref="BE91:BL9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9:F89"/>
    <mergeCell ref="G89:Y89"/>
    <mergeCell ref="Z89:AD89"/>
    <mergeCell ref="AE89:AN89"/>
    <mergeCell ref="AO89:AV89"/>
    <mergeCell ref="AW89:BD89"/>
    <mergeCell ref="AE91:AN91"/>
    <mergeCell ref="AO91:AV91"/>
    <mergeCell ref="AW91:BD91"/>
    <mergeCell ref="A82:F82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W72:BD72"/>
    <mergeCell ref="BE72:BL72"/>
    <mergeCell ref="A80:F80"/>
    <mergeCell ref="G80:Y80"/>
    <mergeCell ref="Z80:AD80"/>
    <mergeCell ref="AE80:AN80"/>
    <mergeCell ref="AO80:AV80"/>
    <mergeCell ref="AW80:BD80"/>
    <mergeCell ref="BE80:BL80"/>
    <mergeCell ref="A72:F72"/>
    <mergeCell ref="G72:Y72"/>
    <mergeCell ref="Z72:AD72"/>
    <mergeCell ref="AE72:AN72"/>
    <mergeCell ref="AO72:AV72"/>
    <mergeCell ref="A76:F76"/>
    <mergeCell ref="A77:F77"/>
    <mergeCell ref="A78:F78"/>
    <mergeCell ref="A40:F40"/>
    <mergeCell ref="D48:AB48"/>
    <mergeCell ref="AC47:AJ47"/>
    <mergeCell ref="AC48:AJ48"/>
    <mergeCell ref="A81:F81"/>
    <mergeCell ref="G81:Y81"/>
    <mergeCell ref="Z81:AD81"/>
    <mergeCell ref="AE81:AN81"/>
    <mergeCell ref="AO81:AV81"/>
    <mergeCell ref="AK54:AR54"/>
    <mergeCell ref="AS54:AZ54"/>
    <mergeCell ref="A50:C50"/>
    <mergeCell ref="D50:AB50"/>
    <mergeCell ref="A54:C54"/>
    <mergeCell ref="D54:AB54"/>
    <mergeCell ref="AC54:AJ54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29:F29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C45:AJ46"/>
    <mergeCell ref="AK45:AR46"/>
    <mergeCell ref="AK47:AR47"/>
    <mergeCell ref="AK48:AR48"/>
    <mergeCell ref="BE68:BL68"/>
    <mergeCell ref="AC50:AJ50"/>
    <mergeCell ref="AK50:AR50"/>
    <mergeCell ref="AS50:AZ50"/>
    <mergeCell ref="AB60:AI61"/>
    <mergeCell ref="AJ60:AQ61"/>
    <mergeCell ref="AR60:AY61"/>
    <mergeCell ref="AR64:AY64"/>
    <mergeCell ref="AB63:AI63"/>
    <mergeCell ref="AJ63:AQ63"/>
    <mergeCell ref="A59:AY59"/>
    <mergeCell ref="A60:C61"/>
    <mergeCell ref="D62:AA62"/>
    <mergeCell ref="AB62:AI62"/>
    <mergeCell ref="D60:AA61"/>
    <mergeCell ref="A56:C56"/>
    <mergeCell ref="D56:AB56"/>
    <mergeCell ref="AC56:AJ56"/>
    <mergeCell ref="AK56:AR56"/>
    <mergeCell ref="AS56:AZ56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49:AB49"/>
    <mergeCell ref="N13:AS13"/>
    <mergeCell ref="AO2:BL2"/>
    <mergeCell ref="AS48:AZ48"/>
    <mergeCell ref="AS47:AZ47"/>
    <mergeCell ref="AC49:AJ49"/>
    <mergeCell ref="AJ62:AQ62"/>
    <mergeCell ref="W127:AM127"/>
    <mergeCell ref="AO127:BG127"/>
    <mergeCell ref="A71:F71"/>
    <mergeCell ref="Z71:AD71"/>
    <mergeCell ref="AE71:AN71"/>
    <mergeCell ref="A121:V121"/>
    <mergeCell ref="W121:AM121"/>
    <mergeCell ref="AO121:BG121"/>
    <mergeCell ref="A123:F123"/>
    <mergeCell ref="W122:AM122"/>
    <mergeCell ref="AE69:AN69"/>
    <mergeCell ref="AE70:AN70"/>
    <mergeCell ref="A69:F69"/>
    <mergeCell ref="A67:BL67"/>
    <mergeCell ref="A68:F68"/>
    <mergeCell ref="A64:C64"/>
    <mergeCell ref="AB64:AI64"/>
    <mergeCell ref="AJ64:AQ64"/>
    <mergeCell ref="BE78:BL78"/>
    <mergeCell ref="G79:Y79"/>
    <mergeCell ref="Z79:AD79"/>
    <mergeCell ref="A65:C65"/>
    <mergeCell ref="D65:AA65"/>
    <mergeCell ref="AO128:BG128"/>
    <mergeCell ref="AO122:BG122"/>
    <mergeCell ref="G69:Y69"/>
    <mergeCell ref="G70:Y70"/>
    <mergeCell ref="G71:Y71"/>
    <mergeCell ref="AO69:AV69"/>
    <mergeCell ref="Z69:AD69"/>
    <mergeCell ref="G68:Y68"/>
    <mergeCell ref="AO68:AV68"/>
    <mergeCell ref="AW68:BD68"/>
    <mergeCell ref="AE68:AN68"/>
    <mergeCell ref="Z68:AD68"/>
    <mergeCell ref="AO75:AV75"/>
    <mergeCell ref="AW73:BD73"/>
    <mergeCell ref="AW74:BD74"/>
    <mergeCell ref="AW75:BD75"/>
    <mergeCell ref="BE73:BL73"/>
    <mergeCell ref="BE74:BL74"/>
    <mergeCell ref="BE75:BL75"/>
    <mergeCell ref="BE79:BL79"/>
    <mergeCell ref="AW69:BD69"/>
    <mergeCell ref="BE69:BL69"/>
    <mergeCell ref="BE71:BL71"/>
    <mergeCell ref="AO70:AV70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BE20:BL20"/>
    <mergeCell ref="BE19:BL19"/>
    <mergeCell ref="AK19:BC19"/>
    <mergeCell ref="AK20:BC20"/>
    <mergeCell ref="N17:AS17"/>
    <mergeCell ref="AU17:BB17"/>
    <mergeCell ref="B16:L16"/>
    <mergeCell ref="W128:AM128"/>
    <mergeCell ref="A130:H130"/>
    <mergeCell ref="A124:AS124"/>
    <mergeCell ref="A125:AS125"/>
    <mergeCell ref="A129:H129"/>
    <mergeCell ref="A70:F70"/>
    <mergeCell ref="Z70:AD70"/>
    <mergeCell ref="A73:F73"/>
    <mergeCell ref="A74:F74"/>
    <mergeCell ref="A75:F75"/>
    <mergeCell ref="G73:Y73"/>
    <mergeCell ref="G74:Y74"/>
    <mergeCell ref="G75:Y75"/>
    <mergeCell ref="Z73:AD73"/>
    <mergeCell ref="Z74:AD74"/>
    <mergeCell ref="Z75:AD75"/>
    <mergeCell ref="AE73:AN73"/>
    <mergeCell ref="AE74:AN74"/>
    <mergeCell ref="AE75:AN75"/>
    <mergeCell ref="AO73:AV73"/>
    <mergeCell ref="AO74:AV74"/>
    <mergeCell ref="A79:F79"/>
    <mergeCell ref="G76:Y76"/>
    <mergeCell ref="Z76:AD76"/>
    <mergeCell ref="A63:C63"/>
    <mergeCell ref="AE79:AN79"/>
    <mergeCell ref="AO79:AV79"/>
    <mergeCell ref="AW79:BD79"/>
    <mergeCell ref="AE76:AN76"/>
    <mergeCell ref="AO76:AV76"/>
    <mergeCell ref="AW76:BD76"/>
    <mergeCell ref="BE76:BL76"/>
    <mergeCell ref="G77:Y77"/>
    <mergeCell ref="Z77:AD77"/>
    <mergeCell ref="AE77:AN77"/>
    <mergeCell ref="AO77:AV77"/>
    <mergeCell ref="AW77:BD77"/>
    <mergeCell ref="BE77:BL77"/>
    <mergeCell ref="AR63:AY63"/>
    <mergeCell ref="AB65:AI65"/>
    <mergeCell ref="AJ65:AQ65"/>
    <mergeCell ref="AR65:AY65"/>
    <mergeCell ref="D63:AA63"/>
    <mergeCell ref="AW70:BD70"/>
    <mergeCell ref="BE70:BL70"/>
    <mergeCell ref="AW71:BD71"/>
    <mergeCell ref="AO71:AV71"/>
    <mergeCell ref="D64:AA64"/>
    <mergeCell ref="A127:V127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G78:Y78"/>
    <mergeCell ref="Z78:AD78"/>
    <mergeCell ref="AE78:AN78"/>
    <mergeCell ref="AO78:AV78"/>
    <mergeCell ref="AW78:BD78"/>
    <mergeCell ref="A62:C62"/>
    <mergeCell ref="AR62:AY62"/>
  </mergeCells>
  <conditionalFormatting sqref="H71:L71 G71:G79 G116:G119 H99:L103 G90:L91 H89:L93 G88:G104 G93:L102 G104:L104">
    <cfRule type="cellIs" priority="62" dxfId="75" operator="equal" stopIfTrue="1">
      <formula>$G70</formula>
    </cfRule>
  </conditionalFormatting>
  <conditionalFormatting sqref="D56:I56">
    <cfRule type="cellIs" priority="63" dxfId="75" operator="equal" stopIfTrue="1">
      <formula>КПК1115031!#REF!</formula>
    </cfRule>
  </conditionalFormatting>
  <conditionalFormatting sqref="A71:F119">
    <cfRule type="cellIs" priority="64" dxfId="75" operator="equal" stopIfTrue="1">
      <formula>0</formula>
    </cfRule>
  </conditionalFormatting>
  <conditionalFormatting sqref="D49:D53">
    <cfRule type="cellIs" priority="65" dxfId="75" operator="equal" stopIfTrue="1">
      <formula>$D48</formula>
    </cfRule>
  </conditionalFormatting>
  <conditionalFormatting sqref="G115:L115 G81:G82 G84 G105:L109">
    <cfRule type="cellIs" priority="67" dxfId="75" operator="equal" stopIfTrue="1">
      <formula>КПК1115031!#REF!</formula>
    </cfRule>
  </conditionalFormatting>
  <conditionalFormatting sqref="G80">
    <cfRule type="cellIs" priority="69" dxfId="75" operator="equal" stopIfTrue="1">
      <formula>$G72</formula>
    </cfRule>
  </conditionalFormatting>
  <conditionalFormatting sqref="G75:G79 G92:G99">
    <cfRule type="cellIs" priority="71" dxfId="75" operator="equal" stopIfTrue="1">
      <formula>$G72</formula>
    </cfRule>
  </conditionalFormatting>
  <conditionalFormatting sqref="G74 G87:L87 G83:G86 G91:L91">
    <cfRule type="cellIs" priority="73" dxfId="75" operator="equal" stopIfTrue="1">
      <formula>$G72</formula>
    </cfRule>
  </conditionalFormatting>
  <conditionalFormatting sqref="G79 G112:G114">
    <cfRule type="cellIs" priority="77" dxfId="75" operator="equal" stopIfTrue="1">
      <formula>$G73</formula>
    </cfRule>
  </conditionalFormatting>
  <conditionalFormatting sqref="G78:G79 G94 G110:G114">
    <cfRule type="cellIs" priority="81" dxfId="75" operator="equal" stopIfTrue="1">
      <formula>$G73</formula>
    </cfRule>
  </conditionalFormatting>
  <conditionalFormatting sqref="G79 G92:G94">
    <cfRule type="cellIs" priority="82" dxfId="75" operator="equal" stopIfTrue="1">
      <formula>$G75</formula>
    </cfRule>
  </conditionalFormatting>
  <conditionalFormatting sqref="G78:G79">
    <cfRule type="cellIs" priority="61" dxfId="75" operator="equal" stopIfTrue="1">
      <formula>$G76</formula>
    </cfRule>
  </conditionalFormatting>
  <conditionalFormatting sqref="G101">
    <cfRule type="cellIs" priority="57" dxfId="75" operator="equal" stopIfTrue="1">
      <formula>$G98</formula>
    </cfRule>
  </conditionalFormatting>
  <conditionalFormatting sqref="G100">
    <cfRule type="cellIs" priority="56" dxfId="75" operator="equal" stopIfTrue="1">
      <formula>$G98</formula>
    </cfRule>
  </conditionalFormatting>
  <conditionalFormatting sqref="G96:L96">
    <cfRule type="cellIs" priority="90" dxfId="75" operator="equal" stopIfTrue="1">
      <formula>КПК1115031!#REF!</formula>
    </cfRule>
  </conditionalFormatting>
  <conditionalFormatting sqref="G95">
    <cfRule type="cellIs" priority="94" dxfId="75" operator="equal" stopIfTrue="1">
      <formula>$G88</formula>
    </cfRule>
  </conditionalFormatting>
  <conditionalFormatting sqref="G90:L90">
    <cfRule type="cellIs" priority="55" dxfId="75" operator="equal" stopIfTrue="1">
      <formula>КПК1115031!#REF!</formula>
    </cfRule>
  </conditionalFormatting>
  <conditionalFormatting sqref="G94:L94">
    <cfRule type="cellIs" priority="54" dxfId="75" operator="equal" stopIfTrue="1">
      <formula>$G93</formula>
    </cfRule>
  </conditionalFormatting>
  <conditionalFormatting sqref="G93:L94">
    <cfRule type="cellIs" priority="53" dxfId="75" operator="equal" stopIfTrue="1">
      <formula>КПК1115031!#REF!</formula>
    </cfRule>
  </conditionalFormatting>
  <conditionalFormatting sqref="G93:L94">
    <cfRule type="cellIs" priority="52" dxfId="75" operator="equal" stopIfTrue="1">
      <formula>$G92</formula>
    </cfRule>
  </conditionalFormatting>
  <conditionalFormatting sqref="G94:L94">
    <cfRule type="cellIs" priority="51" dxfId="75" operator="equal" stopIfTrue="1">
      <formula>$G92</formula>
    </cfRule>
  </conditionalFormatting>
  <conditionalFormatting sqref="G93:L94">
    <cfRule type="cellIs" priority="50" dxfId="75" operator="equal" stopIfTrue="1">
      <formula>КПК1115031!#REF!</formula>
    </cfRule>
  </conditionalFormatting>
  <conditionalFormatting sqref="D54:D55">
    <cfRule type="cellIs" priority="96" dxfId="75" operator="equal" stopIfTrue="1">
      <formula>$D49</formula>
    </cfRule>
  </conditionalFormatting>
  <conditionalFormatting sqref="D54:D55">
    <cfRule type="cellIs" priority="98" dxfId="75" operator="equal" stopIfTrue="1">
      <formula>$D50</formula>
    </cfRule>
  </conditionalFormatting>
  <conditionalFormatting sqref="D53">
    <cfRule type="cellIs" priority="100" dxfId="75" operator="equal" stopIfTrue="1">
      <formula>$D50</formula>
    </cfRule>
  </conditionalFormatting>
  <conditionalFormatting sqref="D52">
    <cfRule type="cellIs" priority="102" dxfId="75" operator="equal" stopIfTrue="1">
      <formula>$D50</formula>
    </cfRule>
  </conditionalFormatting>
  <conditionalFormatting sqref="D55">
    <cfRule type="cellIs" priority="49" dxfId="75" operator="equal" stopIfTrue="1">
      <formula>$D54</formula>
    </cfRule>
  </conditionalFormatting>
  <conditionalFormatting sqref="G104">
    <cfRule type="cellIs" priority="48" dxfId="75" operator="equal" stopIfTrue="1">
      <formula>$G103</formula>
    </cfRule>
  </conditionalFormatting>
  <conditionalFormatting sqref="G114">
    <cfRule type="cellIs" priority="47" dxfId="75" operator="equal" stopIfTrue="1">
      <formula>$G113</formula>
    </cfRule>
  </conditionalFormatting>
  <conditionalFormatting sqref="G119">
    <cfRule type="cellIs" priority="46" dxfId="75" operator="equal" stopIfTrue="1">
      <formula>$G118</formula>
    </cfRule>
  </conditionalFormatting>
  <conditionalFormatting sqref="G93:L93">
    <cfRule type="cellIs" priority="45" dxfId="75" operator="equal" stopIfTrue="1">
      <formula>КПК1115031!#REF!</formula>
    </cfRule>
  </conditionalFormatting>
  <conditionalFormatting sqref="G94:L94">
    <cfRule type="cellIs" priority="44" dxfId="75" operator="equal" stopIfTrue="1">
      <formula>$G92</formula>
    </cfRule>
  </conditionalFormatting>
  <conditionalFormatting sqref="G95:G96">
    <cfRule type="cellIs" priority="43" dxfId="75" operator="equal" stopIfTrue="1">
      <formula>$G91</formula>
    </cfRule>
  </conditionalFormatting>
  <conditionalFormatting sqref="G96:L96">
    <cfRule type="cellIs" priority="42" dxfId="75" operator="equal" stopIfTrue="1">
      <formula>КПК1115031!#REF!</formula>
    </cfRule>
  </conditionalFormatting>
  <conditionalFormatting sqref="G96:L96">
    <cfRule type="cellIs" priority="41" dxfId="75" operator="equal" stopIfTrue="1">
      <formula>$G95</formula>
    </cfRule>
  </conditionalFormatting>
  <conditionalFormatting sqref="G96:L96">
    <cfRule type="cellIs" priority="40" dxfId="75" operator="equal" stopIfTrue="1">
      <formula>КПК1115031!#REF!</formula>
    </cfRule>
  </conditionalFormatting>
  <conditionalFormatting sqref="G96:L96">
    <cfRule type="cellIs" priority="39" dxfId="75" operator="equal" stopIfTrue="1">
      <formula>КПК1115031!#REF!</formula>
    </cfRule>
  </conditionalFormatting>
  <conditionalFormatting sqref="G97">
    <cfRule type="cellIs" priority="38" dxfId="75" operator="equal" stopIfTrue="1">
      <formula>$G92</formula>
    </cfRule>
  </conditionalFormatting>
  <conditionalFormatting sqref="G97">
    <cfRule type="cellIs" priority="37" dxfId="75" operator="equal" stopIfTrue="1">
      <formula>$G93</formula>
    </cfRule>
  </conditionalFormatting>
  <conditionalFormatting sqref="G99:L99">
    <cfRule type="cellIs" priority="36" dxfId="75" operator="equal" stopIfTrue="1">
      <formula>КПК1115031!#REF!</formula>
    </cfRule>
  </conditionalFormatting>
  <conditionalFormatting sqref="G98">
    <cfRule type="cellIs" priority="35" dxfId="75" operator="equal" stopIfTrue="1">
      <formula>$G91</formula>
    </cfRule>
  </conditionalFormatting>
  <conditionalFormatting sqref="G97:L97">
    <cfRule type="cellIs" priority="34" dxfId="75" operator="equal" stopIfTrue="1">
      <formula>$G96</formula>
    </cfRule>
  </conditionalFormatting>
  <conditionalFormatting sqref="G97:L97">
    <cfRule type="cellIs" priority="33" dxfId="75" operator="equal" stopIfTrue="1">
      <formula>КПК1115031!#REF!</formula>
    </cfRule>
  </conditionalFormatting>
  <conditionalFormatting sqref="G97:L97">
    <cfRule type="cellIs" priority="32" dxfId="75" operator="equal" stopIfTrue="1">
      <formula>$G96</formula>
    </cfRule>
  </conditionalFormatting>
  <conditionalFormatting sqref="G97:L97">
    <cfRule type="cellIs" priority="31" dxfId="75" operator="equal" stopIfTrue="1">
      <formula>$G95</formula>
    </cfRule>
  </conditionalFormatting>
  <conditionalFormatting sqref="G97:L97">
    <cfRule type="cellIs" priority="30" dxfId="75" operator="equal" stopIfTrue="1">
      <formula>КПК1115031!#REF!</formula>
    </cfRule>
  </conditionalFormatting>
  <conditionalFormatting sqref="G97:L97">
    <cfRule type="cellIs" priority="29" dxfId="75" operator="equal" stopIfTrue="1">
      <formula>$G95</formula>
    </cfRule>
  </conditionalFormatting>
  <conditionalFormatting sqref="G98:G99">
    <cfRule type="cellIs" priority="28" dxfId="75" operator="equal" stopIfTrue="1">
      <formula>$G94</formula>
    </cfRule>
  </conditionalFormatting>
  <conditionalFormatting sqref="G99:L99">
    <cfRule type="cellIs" priority="27" dxfId="75" operator="equal" stopIfTrue="1">
      <formula>КПК1115031!#REF!</formula>
    </cfRule>
  </conditionalFormatting>
  <conditionalFormatting sqref="G99:L99">
    <cfRule type="cellIs" priority="26" dxfId="75" operator="equal" stopIfTrue="1">
      <formula>$G98</formula>
    </cfRule>
  </conditionalFormatting>
  <conditionalFormatting sqref="G99:L99">
    <cfRule type="cellIs" priority="25" dxfId="75" operator="equal" stopIfTrue="1">
      <formula>КПК1115031!#REF!</formula>
    </cfRule>
  </conditionalFormatting>
  <conditionalFormatting sqref="G99:L99">
    <cfRule type="cellIs" priority="24" dxfId="75" operator="equal" stopIfTrue="1">
      <formula>КПК1115031!#REF!</formula>
    </cfRule>
  </conditionalFormatting>
  <conditionalFormatting sqref="G100:G102">
    <cfRule type="cellIs" priority="23" dxfId="75" operator="equal" stopIfTrue="1">
      <formula>$G97</formula>
    </cfRule>
  </conditionalFormatting>
  <conditionalFormatting sqref="G100">
    <cfRule type="cellIs" priority="22" dxfId="75" operator="equal" stopIfTrue="1">
      <formula>$G95</formula>
    </cfRule>
  </conditionalFormatting>
  <conditionalFormatting sqref="G100">
    <cfRule type="cellIs" priority="21" dxfId="75" operator="equal" stopIfTrue="1">
      <formula>$G96</formula>
    </cfRule>
  </conditionalFormatting>
  <conditionalFormatting sqref="G102:L102">
    <cfRule type="cellIs" priority="20" dxfId="75" operator="equal" stopIfTrue="1">
      <formula>КПК1115031!#REF!</formula>
    </cfRule>
  </conditionalFormatting>
  <conditionalFormatting sqref="G101">
    <cfRule type="cellIs" priority="19" dxfId="75" operator="equal" stopIfTrue="1">
      <formula>$G94</formula>
    </cfRule>
  </conditionalFormatting>
  <conditionalFormatting sqref="G100:L100">
    <cfRule type="cellIs" priority="18" dxfId="75" operator="equal" stopIfTrue="1">
      <formula>$G99</formula>
    </cfRule>
  </conditionalFormatting>
  <conditionalFormatting sqref="G100:L100">
    <cfRule type="cellIs" priority="17" dxfId="75" operator="equal" stopIfTrue="1">
      <formula>КПК1115031!#REF!</formula>
    </cfRule>
  </conditionalFormatting>
  <conditionalFormatting sqref="G100:L100">
    <cfRule type="cellIs" priority="16" dxfId="75" operator="equal" stopIfTrue="1">
      <formula>$G99</formula>
    </cfRule>
  </conditionalFormatting>
  <conditionalFormatting sqref="G100:L100">
    <cfRule type="cellIs" priority="15" dxfId="75" operator="equal" stopIfTrue="1">
      <formula>$G98</formula>
    </cfRule>
  </conditionalFormatting>
  <conditionalFormatting sqref="G100:L100">
    <cfRule type="cellIs" priority="14" dxfId="75" operator="equal" stopIfTrue="1">
      <formula>КПК1115031!#REF!</formula>
    </cfRule>
  </conditionalFormatting>
  <conditionalFormatting sqref="G100:L100">
    <cfRule type="cellIs" priority="13" dxfId="75" operator="equal" stopIfTrue="1">
      <formula>$G98</formula>
    </cfRule>
  </conditionalFormatting>
  <conditionalFormatting sqref="G101:G102">
    <cfRule type="cellIs" priority="12" dxfId="75" operator="equal" stopIfTrue="1">
      <formula>$G97</formula>
    </cfRule>
  </conditionalFormatting>
  <conditionalFormatting sqref="G102:L102">
    <cfRule type="cellIs" priority="11" dxfId="75" operator="equal" stopIfTrue="1">
      <formula>КПК1115031!#REF!</formula>
    </cfRule>
  </conditionalFormatting>
  <conditionalFormatting sqref="G102:L102">
    <cfRule type="cellIs" priority="10" dxfId="75" operator="equal" stopIfTrue="1">
      <formula>$G101</formula>
    </cfRule>
  </conditionalFormatting>
  <conditionalFormatting sqref="G102:L102">
    <cfRule type="cellIs" priority="9" dxfId="75" operator="equal" stopIfTrue="1">
      <formula>КПК1115031!#REF!</formula>
    </cfRule>
  </conditionalFormatting>
  <conditionalFormatting sqref="G102:L102">
    <cfRule type="cellIs" priority="8" dxfId="75" operator="equal" stopIfTrue="1">
      <formula>КПК1115031!#REF!</formula>
    </cfRule>
  </conditionalFormatting>
  <conditionalFormatting sqref="G104">
    <cfRule type="cellIs" priority="7" dxfId="75" operator="equal" stopIfTrue="1">
      <formula>$G101</formula>
    </cfRule>
  </conditionalFormatting>
  <conditionalFormatting sqref="G104:L104">
    <cfRule type="cellIs" priority="6" dxfId="75" operator="equal" stopIfTrue="1">
      <formula>КПК1115031!#REF!</formula>
    </cfRule>
  </conditionalFormatting>
  <conditionalFormatting sqref="G104">
    <cfRule type="cellIs" priority="5" dxfId="75" operator="equal" stopIfTrue="1">
      <formula>$G100</formula>
    </cfRule>
  </conditionalFormatting>
  <conditionalFormatting sqref="G104:L104">
    <cfRule type="cellIs" priority="4" dxfId="75" operator="equal" stopIfTrue="1">
      <formula>КПК1115031!#REF!</formula>
    </cfRule>
  </conditionalFormatting>
  <conditionalFormatting sqref="G104:L104">
    <cfRule type="cellIs" priority="3" dxfId="75" operator="equal" stopIfTrue="1">
      <formula>$G103</formula>
    </cfRule>
  </conditionalFormatting>
  <conditionalFormatting sqref="G104:L104">
    <cfRule type="cellIs" priority="2" dxfId="75" operator="equal" stopIfTrue="1">
      <formula>КПК1115031!#REF!</formula>
    </cfRule>
  </conditionalFormatting>
  <conditionalFormatting sqref="G104:L104">
    <cfRule type="cellIs" priority="1" dxfId="75" operator="equal" stopIfTrue="1">
      <formula>КПК1115031!#REF!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2021-03-11T08:09:27Z</cp:lastPrinted>
  <dcterms:created xsi:type="dcterms:W3CDTF">2016-08-15T09:54:21Z</dcterms:created>
  <dcterms:modified xsi:type="dcterms:W3CDTF">2021-03-16T07:09:26Z</dcterms:modified>
  <cp:category/>
  <cp:version/>
  <cp:contentType/>
  <cp:contentStatus/>
</cp:coreProperties>
</file>