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5576" windowHeight="11460" activeTab="0"/>
  </bookViews>
  <sheets>
    <sheet name="0611020" sheetId="1" r:id="rId1"/>
  </sheets>
  <definedNames>
    <definedName name="_xlnm.Print_Area" localSheetId="0">'0611020'!$A$1:$BQ$104</definedName>
  </definedNames>
  <calcPr fullCalcOnLoad="1"/>
</workbook>
</file>

<file path=xl/sharedStrings.xml><?xml version="1.0" encoding="utf-8"?>
<sst xmlns="http://schemas.openxmlformats.org/spreadsheetml/2006/main" count="209" uniqueCount="133">
  <si>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</si>
  <si>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</si>
  <si>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</si>
  <si>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</si>
  <si>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</si>
  <si>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</si>
  <si>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</si>
  <si>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</si>
  <si>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</si>
  <si>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</si>
  <si>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</si>
  <si>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</si>
  <si>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</si>
  <si>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</si>
  <si>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</si>
  <si>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</si>
  <si>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</si>
  <si>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</si>
  <si>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</si>
  <si>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</si>
  <si>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</si>
  <si>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</si>
  <si>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ЗВІТ</t>
  </si>
  <si>
    <t>p5.5</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</si>
  <si>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</si>
  <si>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</si>
  <si>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</si>
  <si>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</si>
  <si>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</si>
  <si>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</si>
  <si>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</si>
  <si>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</si>
  <si>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</si>
  <si>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</si>
  <si>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</si>
  <si>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</si>
  <si>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</si>
  <si>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</si>
  <si>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</si>
  <si>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</si>
  <si>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</si>
  <si>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</si>
  <si>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</si>
  <si>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</si>
  <si>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</si>
  <si>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</si>
  <si>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</si>
  <si>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</si>
  <si>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</si>
  <si>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</si>
  <si>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</si>
  <si>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</si>
  <si>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</si>
  <si>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</si>
  <si>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</si>
  <si>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</si>
  <si>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p5.2</t>
  </si>
  <si>
    <t>p5.3</t>
  </si>
  <si>
    <t>C45:BQ45</t>
  </si>
  <si>
    <t>УСЬОГО</t>
  </si>
  <si>
    <t>A55:BL55</t>
  </si>
  <si>
    <t>Усього</t>
  </si>
  <si>
    <t>Затрат</t>
  </si>
  <si>
    <t/>
  </si>
  <si>
    <t>штатний розпис</t>
  </si>
  <si>
    <t>C66:BQ66</t>
  </si>
  <si>
    <t>Продукту</t>
  </si>
  <si>
    <t>C75:BQ75</t>
  </si>
  <si>
    <t>Ефективності</t>
  </si>
  <si>
    <t>C83:BQ83</t>
  </si>
  <si>
    <t>Якості</t>
  </si>
  <si>
    <t>C89:BQ89</t>
  </si>
  <si>
    <t xml:space="preserve">  гривень</t>
  </si>
  <si>
    <t>0610000</t>
  </si>
  <si>
    <t>0600000</t>
  </si>
  <si>
    <t>Управління освіти Ніжинської міської ради Чернігівської області</t>
  </si>
  <si>
    <t>гривень</t>
  </si>
  <si>
    <t>одиниць</t>
  </si>
  <si>
    <t>%</t>
  </si>
  <si>
    <t>0611020</t>
  </si>
  <si>
    <t>кількість закладів</t>
  </si>
  <si>
    <t>мережа</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</si>
  <si>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</si>
  <si>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</si>
  <si>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</si>
  <si>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</si>
  <si>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</si>
  <si>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</si>
  <si>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</si>
  <si>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середньорічна чисельність учнів</t>
  </si>
  <si>
    <t>осіб</t>
  </si>
  <si>
    <t>списковий склад</t>
  </si>
  <si>
    <t>потреба</t>
  </si>
  <si>
    <t xml:space="preserve">середньорічна вартість утримання одного учня </t>
  </si>
  <si>
    <t>число педставок на 1 клас</t>
  </si>
  <si>
    <t>розрахунок (середньорічне число посадових окладів (ставок) педагогічного персоналу/середньорічна кількість класів)</t>
  </si>
  <si>
    <t>кількість днів відвідування</t>
  </si>
  <si>
    <t>днів</t>
  </si>
  <si>
    <t>навчальний план</t>
  </si>
  <si>
    <t>Головний бухгалтер</t>
  </si>
  <si>
    <t>місцевого бюджету на 2020  рік</t>
  </si>
  <si>
    <t>Надання загальної середньої освіти закладами загальної середньої освіти   (у тому числі з дошкільними підрозділами (відділеннями, групами))</t>
  </si>
  <si>
    <t>Створення умов для повноцінного і відповідального здобуття загальної середньої освіти в закладах загальної середньої освіти</t>
  </si>
  <si>
    <t xml:space="preserve">Забезпечення надання послуг з загальної середньої освіти в закладах загальної середньої освіти </t>
  </si>
  <si>
    <t>Забезпечити надання відповідних послуг закладами загальної середньої освіти</t>
  </si>
  <si>
    <t>Забезпечити надання відповідних послуг закладами загальної середньої освіти (без Ніжинської гімназії №2)</t>
  </si>
  <si>
    <t>Забезпечити надання відповідних послуг Ніжинська гімназія №2</t>
  </si>
  <si>
    <t xml:space="preserve">Придбання обладнання та предметів довгострокового користування для закладів загальної середньої освіти (без Ніжинської гімназії №2) </t>
  </si>
  <si>
    <t>Придбання обладнання та предметів довгострокового користування для Ніжинської гімназії №2</t>
  </si>
  <si>
    <t>Програма "Соціальний захист учнів закладів загальної середньої освіти Ніжинської міської об'єднаної територіальної громади шляхом організації гарячого харчування у 2020 році"</t>
  </si>
  <si>
    <t>Міська цільова програма національно - патріотичного виховання дітей та  молоді Ніжинської міської об’єднаної територіальної громади на 2018-2020 роки</t>
  </si>
  <si>
    <t>Міська цільова програма соціального захисту членів сімей військовослужбовців на 2020 рік</t>
  </si>
  <si>
    <t>Міська програма по підтримці випускників   закладів загальної середньої освіти, які отримали  200 балів (з одного предмету) і більше  за результатами зовнішнього незалежного оцінювання у 2020 році</t>
  </si>
  <si>
    <t xml:space="preserve">обсяг видатків на придбання обладнання та предметів довгострокового користування для ЗЗСО </t>
  </si>
  <si>
    <r>
      <t>кількість дітей, що відвідують до</t>
    </r>
    <r>
      <rPr>
        <b/>
        <sz val="10"/>
        <rFont val="Times New Roman"/>
        <family val="1"/>
      </rPr>
      <t>ш</t>
    </r>
    <r>
      <rPr>
        <sz val="10"/>
        <rFont val="Times New Roman"/>
        <family val="1"/>
      </rPr>
      <t>кільний підрозділ ННВК та гімназії</t>
    </r>
  </si>
  <si>
    <t>розрахунок (обсяги фінансування  /середньорічна чисельність учнів)</t>
  </si>
  <si>
    <t>Т.в.о. начальника Управління освіти</t>
  </si>
  <si>
    <t>Надія ПОНОМАРЕНКО</t>
  </si>
  <si>
    <t>Любов МЕЗЕНЦЕВА</t>
  </si>
  <si>
    <t>розрахунок</t>
  </si>
  <si>
    <t>Розрахунок (касові видатки на звітний період/плановий обсяг видатків*100)</t>
  </si>
  <si>
    <t>рівень виконання придбання обладнання та предметів двгострокового користування для ЗЗСО</t>
  </si>
  <si>
    <t>середні витрати на придбання обладнання та предметів довгострокового для ЗЗСО</t>
  </si>
  <si>
    <t>кількість необхідного обладнання та предметів довгострокового користування для ЗЗСО</t>
  </si>
  <si>
    <t>додаток 6 до рішення міської ради</t>
  </si>
  <si>
    <t>Програма реалізації громадського бюджету(бюджету участі) міста Ніжина на 2017-2021 роки по проекту Громадський бюджет "Облаштування привабливої громадської огорожі вздовж вул. Набережної та навколо історичної будівлі в м.Ніжині"</t>
  </si>
  <si>
    <t xml:space="preserve">Пояснення щодо причин розбіжностей між фактичними та затвердженими результативними показниками: </t>
  </si>
  <si>
    <t xml:space="preserve">Відхилення касових видатків від затверджених у паспорті бюджетної програми пояснюється наступним: 1) по Міській програмі "Соціальний захист учнів закладів загальної середньої освіти Ніжинської міської об'єднаної територіальної громади шляхом організації гарячого харчування у 2020 році" за загальним та спеціальним фондом за рахунок залишку річного плану у зв'язку з карантином; 2) по Міській цільовій програмі національно - патріотичного виховання дітей та молоді Ніжинської міської об’єднаної територіальної громади на 2018-2020 роки - залишок бюджетних асигнувань через карантин (не надавалися транспортні послуги по перевезенню учасників навчань) 3) по програмі Громадський бюджет "Облаштування привабливої громадської огорожі вздовж вул. Набережної та навколо історичної будівлі в м.Ніжині" - залишок бюджетних асигнувань  через незавершення робіт по встановленню огорожі ЗЗСО № 1.  </t>
  </si>
  <si>
    <t xml:space="preserve">Пояснення щодо причин розбіжностей між фактичними та затвердженими результативними показниками: 1) зменшення середньорічної вартості утримання одного учня пояснюється наступним: за загальним фондом  економією коштів за рахунок карантиних обмежень, великої кількості лікарняних листів, при проведенні поточних ремонтів;  по спеціальному фонду  надійшло плати за послуги  менше ніж планувалось (через карантинні заходи)  2) зменшення середніх витрат на придбання обладнання та предметів довгострокового користування за рахунок  придбання за меншу вартість обладнання та предметів довгострокового користування.  </t>
  </si>
  <si>
    <t>Пояснення щодо причин розбіжностей між фактичними та затвердженими результативними показниками: зменшилась кількість днів відвідування у зв'язку з введення карантину по всій території України та призупиненням оздоровлення  дітей в пришкільних таборах.</t>
  </si>
  <si>
    <t xml:space="preserve">Пояснення щодо причин розбіжностей між фактичними та затвердженими результативними показниками: зменшення середньорічного числа ставок (штатних одиниць) пояснюється наявністю вакантних посад по закладах загальної середньої освіти;  по спеціальному фонду відхилення (-18861 грн.) пояснюється залишком плану у зв’язку з придбанням обладнання та предметів довгострокового користування за меншу вартість, ніж планувалося . </t>
  </si>
  <si>
    <r>
      <t xml:space="preserve">Відхилення касових видатків від затверджено у паспорті бюджетної програми пояснюється: 1) за загальним фондом  залишком плану за рахунок економії: по заробітній платі в з’язку з великою кількістю лікарняних листів;  по харчуванню, енергоносіях, відрядних в з’язку з карантином; при проведенні поточних ремонтів </t>
    </r>
    <r>
      <rPr>
        <sz val="12"/>
        <rFont val="Times New Roman"/>
        <family val="1"/>
      </rPr>
      <t>; 2) за спеціальним фондом за рахунок економії коштів через введення карантинних обмежень та залишку плану асигнувань.</t>
    </r>
  </si>
  <si>
    <r>
      <t xml:space="preserve">Бюджетна програма має одне завдання. Фінансування програми забезпечило досягнення у звітному році основної  мети, на яку вона була спрямована. Відхилення окремих показників від запланованих пояснюється  непередбачуваними  карантинними обмеженнями. </t>
    </r>
    <r>
      <rPr>
        <b/>
        <sz val="12"/>
        <color indexed="10"/>
        <rFont val="Times New Roman"/>
        <family val="1"/>
      </rPr>
      <t xml:space="preserve"> </t>
    </r>
    <r>
      <rPr>
        <b/>
        <sz val="12"/>
        <rFont val="Times New Roman"/>
        <family val="1"/>
      </rPr>
      <t xml:space="preserve">Придбано  дидактичні матеріали,  меблі,  дезинфікуючі засоби, здійснено закупівлю засобів навчання та обладнання за рахунок субвенції для забезпечення якісної, сучасної та доступної загальної середньої освіти «Нова українська школа» та  здійснено ремонт,  придбано обладнання для їдалень (харчоблоків) за рахунок субвенції з ОБ за рахунок залишку освітньої  субвенції , в т.ч. співфінансування по субвенціях з міського бюджету. </t>
    </r>
  </si>
</sst>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0.0"/>
    <numFmt numFmtId="182" formatCode="#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0.000"/>
    <numFmt numFmtId="190" formatCode="0.0000"/>
    <numFmt numFmtId="191" formatCode="0.00000"/>
    <numFmt numFmtId="192" formatCode="0.000000"/>
  </numFmts>
  <fonts count="47">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0"/>
      <name val="Arial Cyr"/>
      <family val="0"/>
    </font>
    <font>
      <b/>
      <sz val="8"/>
      <name val="Times New Roman"/>
      <family val="1"/>
    </font>
    <font>
      <sz val="12"/>
      <name val="Arial Cyr"/>
      <family val="0"/>
    </font>
    <font>
      <b/>
      <sz val="12"/>
      <color indexed="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122">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180" fontId="4" fillId="0" borderId="0" xfId="0" applyNumberFormat="1" applyFont="1" applyFill="1" applyBorder="1" applyAlignment="1">
      <alignment vertical="center" wrapText="1"/>
    </xf>
    <xf numFmtId="0" fontId="7" fillId="0" borderId="0" xfId="0" applyFont="1" applyFill="1" applyBorder="1" applyAlignment="1">
      <alignment/>
    </xf>
    <xf numFmtId="180" fontId="3" fillId="0" borderId="0" xfId="0" applyNumberFormat="1" applyFont="1" applyFill="1" applyBorder="1" applyAlignment="1">
      <alignment vertical="center" wrapText="1"/>
    </xf>
    <xf numFmtId="49" fontId="2" fillId="32" borderId="10" xfId="0" applyNumberFormat="1" applyFont="1" applyFill="1" applyBorder="1" applyAlignment="1">
      <alignment horizontal="center" vertical="top" wrapText="1"/>
    </xf>
    <xf numFmtId="49" fontId="2" fillId="32" borderId="11" xfId="0" applyNumberFormat="1" applyFont="1" applyFill="1" applyBorder="1" applyAlignment="1">
      <alignment horizontal="center" vertical="top" wrapText="1"/>
    </xf>
    <xf numFmtId="49" fontId="2" fillId="32" borderId="12" xfId="0" applyNumberFormat="1" applyFont="1" applyFill="1" applyBorder="1" applyAlignment="1">
      <alignment horizontal="center" vertical="top" wrapText="1"/>
    </xf>
    <xf numFmtId="0" fontId="2" fillId="32" borderId="0" xfId="0" applyFont="1" applyFill="1" applyAlignment="1">
      <alignment/>
    </xf>
    <xf numFmtId="0" fontId="2" fillId="32" borderId="0" xfId="0" applyFont="1" applyFill="1" applyAlignment="1">
      <alignment horizontal="left" wrapText="1"/>
    </xf>
    <xf numFmtId="0" fontId="6" fillId="32" borderId="0" xfId="0" applyFont="1" applyFill="1" applyAlignment="1">
      <alignment vertical="center" wrapText="1"/>
    </xf>
    <xf numFmtId="0" fontId="6" fillId="32" borderId="0" xfId="0" applyFont="1" applyFill="1" applyAlignment="1">
      <alignment horizontal="left"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wrapText="1"/>
    </xf>
    <xf numFmtId="0" fontId="3" fillId="32" borderId="0" xfId="0" applyFont="1" applyFill="1" applyAlignment="1">
      <alignment horizontal="left" vertical="center" wrapText="1"/>
    </xf>
    <xf numFmtId="0" fontId="4" fillId="32" borderId="0" xfId="0" applyFont="1" applyFill="1" applyBorder="1" applyAlignment="1">
      <alignment horizontal="center" vertical="center" wrapText="1"/>
    </xf>
    <xf numFmtId="49" fontId="4" fillId="32" borderId="13" xfId="0" applyNumberFormat="1" applyFont="1" applyFill="1" applyBorder="1" applyAlignment="1">
      <alignment horizontal="center" vertical="center" wrapText="1"/>
    </xf>
    <xf numFmtId="0" fontId="4" fillId="32" borderId="13" xfId="0" applyFont="1" applyFill="1" applyBorder="1" applyAlignment="1">
      <alignment horizontal="left" vertical="top" wrapText="1"/>
    </xf>
    <xf numFmtId="0" fontId="3" fillId="32" borderId="0" xfId="0" applyFont="1" applyFill="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horizontal="center" vertical="center" wrapText="1"/>
    </xf>
    <xf numFmtId="0" fontId="4" fillId="32" borderId="13" xfId="0" applyFont="1" applyFill="1" applyBorder="1" applyAlignment="1" quotePrefix="1">
      <alignment horizontal="center" vertical="center" wrapText="1"/>
    </xf>
    <xf numFmtId="0" fontId="4"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0" xfId="0" applyFont="1" applyFill="1" applyAlignment="1">
      <alignment horizontal="left" vertical="center" wrapText="1"/>
    </xf>
    <xf numFmtId="0" fontId="5" fillId="32" borderId="15"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3" fillId="32" borderId="10" xfId="0" applyNumberFormat="1" applyFont="1" applyFill="1" applyBorder="1" applyAlignment="1">
      <alignment horizontal="left" vertical="top" wrapText="1"/>
    </xf>
    <xf numFmtId="0" fontId="12" fillId="32" borderId="11" xfId="0" applyFont="1" applyFill="1" applyBorder="1" applyAlignment="1">
      <alignment horizontal="left" vertical="top" wrapText="1"/>
    </xf>
    <xf numFmtId="0" fontId="12" fillId="32" borderId="12" xfId="0" applyFont="1" applyFill="1" applyBorder="1" applyAlignment="1">
      <alignment horizontal="left" vertical="top" wrapText="1"/>
    </xf>
    <xf numFmtId="0" fontId="4" fillId="32" borderId="0" xfId="0" applyFont="1" applyFill="1" applyBorder="1" applyAlignment="1">
      <alignment horizontal="left" vertical="center" wrapText="1"/>
    </xf>
    <xf numFmtId="0" fontId="3" fillId="32" borderId="0" xfId="0" applyFont="1" applyFill="1" applyAlignment="1">
      <alignment horizontal="left" vertical="center" wrapText="1"/>
    </xf>
    <xf numFmtId="0" fontId="3" fillId="32" borderId="0" xfId="0" applyFont="1" applyFill="1" applyBorder="1" applyAlignment="1">
      <alignment horizontal="left" vertical="center" wrapText="1"/>
    </xf>
    <xf numFmtId="0" fontId="5" fillId="32" borderId="0" xfId="0" applyFont="1" applyFill="1" applyAlignment="1">
      <alignment horizontal="right"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180" fontId="2" fillId="32" borderId="15"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180" fontId="7" fillId="32" borderId="15"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2" xfId="0" applyFill="1" applyBorder="1" applyAlignment="1">
      <alignment horizontal="center" vertical="top" wrapText="1"/>
    </xf>
    <xf numFmtId="4" fontId="5" fillId="32" borderId="15"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4" fontId="5" fillId="32" borderId="11" xfId="0" applyNumberFormat="1" applyFont="1" applyFill="1" applyBorder="1" applyAlignment="1">
      <alignment horizontal="center" vertical="center" wrapText="1"/>
    </xf>
    <xf numFmtId="4" fontId="5" fillId="32" borderId="12"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49" fontId="4" fillId="32" borderId="10" xfId="0" applyNumberFormat="1" applyFont="1" applyFill="1" applyBorder="1" applyAlignment="1">
      <alignment horizontal="center" vertical="top" wrapText="1"/>
    </xf>
    <xf numFmtId="0" fontId="10" fillId="32" borderId="11" xfId="0" applyFont="1" applyFill="1" applyBorder="1" applyAlignment="1">
      <alignment horizontal="center" vertical="top" wrapText="1"/>
    </xf>
    <xf numFmtId="0" fontId="10" fillId="32" borderId="12" xfId="0" applyFont="1" applyFill="1" applyBorder="1" applyAlignment="1">
      <alignment horizontal="center" vertical="top" wrapText="1"/>
    </xf>
    <xf numFmtId="4" fontId="9" fillId="32" borderId="15" xfId="0" applyNumberFormat="1" applyFont="1" applyFill="1" applyBorder="1" applyAlignment="1">
      <alignment horizontal="center" vertical="center" wrapText="1"/>
    </xf>
    <xf numFmtId="0" fontId="3" fillId="32" borderId="11" xfId="0" applyNumberFormat="1" applyFont="1" applyFill="1" applyBorder="1" applyAlignment="1">
      <alignment horizontal="left" vertical="top" wrapText="1"/>
    </xf>
    <xf numFmtId="0" fontId="3" fillId="32" borderId="12" xfId="0" applyNumberFormat="1" applyFont="1" applyFill="1" applyBorder="1" applyAlignment="1">
      <alignment horizontal="left" vertical="top" wrapText="1"/>
    </xf>
    <xf numFmtId="0" fontId="3" fillId="32" borderId="0" xfId="0" applyFont="1" applyFill="1" applyBorder="1" applyAlignment="1">
      <alignment vertical="center" wrapText="1"/>
    </xf>
    <xf numFmtId="0" fontId="0" fillId="32" borderId="15" xfId="0" applyFill="1" applyBorder="1" applyAlignment="1">
      <alignment horizontal="center"/>
    </xf>
    <xf numFmtId="0" fontId="3" fillId="32" borderId="0" xfId="0" applyFont="1" applyFill="1" applyBorder="1" applyAlignment="1">
      <alignment/>
    </xf>
    <xf numFmtId="0" fontId="3" fillId="32" borderId="10" xfId="0" applyFont="1" applyFill="1" applyBorder="1" applyAlignment="1">
      <alignment horizontal="center" vertical="top" wrapText="1"/>
    </xf>
    <xf numFmtId="4" fontId="5" fillId="32" borderId="15"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4" fontId="5" fillId="32" borderId="11" xfId="0" applyNumberFormat="1" applyFont="1" applyFill="1" applyBorder="1" applyAlignment="1">
      <alignment horizontal="center" vertical="center" wrapText="1"/>
    </xf>
    <xf numFmtId="4" fontId="5" fillId="32" borderId="12" xfId="0" applyNumberFormat="1" applyFont="1" applyFill="1" applyBorder="1" applyAlignment="1">
      <alignment horizontal="center" vertical="center" wrapText="1"/>
    </xf>
    <xf numFmtId="0" fontId="0" fillId="32" borderId="15" xfId="0" applyFill="1" applyBorder="1" applyAlignment="1">
      <alignment horizontal="center" vertical="center" wrapText="1"/>
    </xf>
    <xf numFmtId="180" fontId="2" fillId="32" borderId="0" xfId="0" applyNumberFormat="1" applyFont="1" applyFill="1" applyBorder="1" applyAlignment="1">
      <alignment vertical="center" wrapText="1"/>
    </xf>
    <xf numFmtId="0" fontId="0" fillId="32" borderId="15" xfId="0" applyFont="1" applyFill="1" applyBorder="1" applyAlignment="1">
      <alignment horizontal="center" vertical="center" wrapText="1"/>
    </xf>
    <xf numFmtId="0" fontId="8" fillId="32" borderId="0" xfId="0" applyFont="1" applyFill="1" applyBorder="1" applyAlignment="1">
      <alignment/>
    </xf>
    <xf numFmtId="0" fontId="4" fillId="32" borderId="10" xfId="0" applyFont="1" applyFill="1" applyBorder="1" applyAlignment="1">
      <alignment horizontal="center" vertical="top" wrapText="1"/>
    </xf>
    <xf numFmtId="4" fontId="9" fillId="32" borderId="15" xfId="0" applyNumberFormat="1" applyFont="1" applyFill="1" applyBorder="1" applyAlignment="1">
      <alignment horizontal="center" vertical="center" wrapText="1"/>
    </xf>
    <xf numFmtId="4" fontId="9" fillId="32" borderId="10" xfId="0" applyNumberFormat="1" applyFont="1" applyFill="1" applyBorder="1" applyAlignment="1">
      <alignment horizontal="center" vertical="center" wrapText="1"/>
    </xf>
    <xf numFmtId="4" fontId="9" fillId="32" borderId="11" xfId="0" applyNumberFormat="1" applyFont="1" applyFill="1" applyBorder="1" applyAlignment="1">
      <alignment horizontal="center" vertical="center" wrapText="1"/>
    </xf>
    <xf numFmtId="0" fontId="0" fillId="32" borderId="12" xfId="0" applyFill="1" applyBorder="1" applyAlignment="1">
      <alignment horizontal="center" vertical="center" wrapText="1"/>
    </xf>
    <xf numFmtId="0" fontId="11" fillId="32" borderId="0" xfId="0" applyFont="1" applyFill="1" applyBorder="1" applyAlignment="1">
      <alignment/>
    </xf>
    <xf numFmtId="0" fontId="2" fillId="32" borderId="10" xfId="0" applyFont="1" applyFill="1" applyBorder="1" applyAlignment="1">
      <alignment horizontal="center" vertical="top" wrapText="1"/>
    </xf>
    <xf numFmtId="0" fontId="3" fillId="32" borderId="11" xfId="0" applyFont="1" applyFill="1" applyBorder="1" applyAlignment="1">
      <alignment horizontal="center" vertical="top" wrapText="1"/>
    </xf>
    <xf numFmtId="0" fontId="3" fillId="32" borderId="12" xfId="0" applyFont="1" applyFill="1" applyBorder="1" applyAlignment="1">
      <alignment horizontal="center" vertical="top" wrapText="1"/>
    </xf>
    <xf numFmtId="0" fontId="3" fillId="32" borderId="15" xfId="0" applyFont="1" applyFill="1" applyBorder="1" applyAlignment="1">
      <alignment horizontal="center" vertical="center"/>
    </xf>
    <xf numFmtId="0" fontId="2" fillId="32" borderId="15" xfId="0" applyFont="1" applyFill="1" applyBorder="1" applyAlignment="1">
      <alignment horizontal="left" vertical="center" wrapText="1"/>
    </xf>
    <xf numFmtId="0" fontId="2" fillId="32" borderId="15" xfId="0" applyFont="1" applyFill="1" applyBorder="1" applyAlignment="1">
      <alignment horizontal="center"/>
    </xf>
    <xf numFmtId="49" fontId="7" fillId="32" borderId="15" xfId="0" applyNumberFormat="1" applyFont="1" applyFill="1" applyBorder="1" applyAlignment="1">
      <alignment horizontal="center" vertical="center" wrapText="1"/>
    </xf>
    <xf numFmtId="0" fontId="9" fillId="32" borderId="15" xfId="0" applyNumberFormat="1" applyFont="1" applyFill="1" applyBorder="1" applyAlignment="1">
      <alignment horizontal="center" vertical="center" wrapText="1"/>
    </xf>
    <xf numFmtId="180" fontId="9" fillId="32" borderId="15"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0" fontId="5" fillId="32" borderId="15" xfId="0" applyNumberFormat="1" applyFont="1" applyFill="1" applyBorder="1" applyAlignment="1">
      <alignment horizontal="center" vertical="center" wrapText="1"/>
    </xf>
    <xf numFmtId="1" fontId="5" fillId="32" borderId="15" xfId="0" applyNumberFormat="1" applyFont="1" applyFill="1" applyBorder="1" applyAlignment="1">
      <alignment horizontal="center" vertical="center" wrapText="1"/>
    </xf>
    <xf numFmtId="2" fontId="5" fillId="32" borderId="15"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top" wrapText="1"/>
    </xf>
    <xf numFmtId="0" fontId="2" fillId="32" borderId="11" xfId="0" applyNumberFormat="1" applyFont="1" applyFill="1" applyBorder="1" applyAlignment="1">
      <alignment horizontal="center" vertical="top" wrapText="1"/>
    </xf>
    <xf numFmtId="0" fontId="2" fillId="32" borderId="12" xfId="0" applyNumberFormat="1" applyFont="1" applyFill="1" applyBorder="1" applyAlignment="1">
      <alignment horizontal="center" vertical="top" wrapText="1"/>
    </xf>
    <xf numFmtId="49" fontId="7" fillId="32" borderId="10" xfId="0" applyNumberFormat="1" applyFont="1" applyFill="1" applyBorder="1" applyAlignment="1">
      <alignment horizontal="center" vertical="top" wrapText="1"/>
    </xf>
    <xf numFmtId="0" fontId="0" fillId="32" borderId="11" xfId="0" applyFont="1" applyFill="1" applyBorder="1" applyAlignment="1">
      <alignment horizontal="center" vertical="top" wrapText="1"/>
    </xf>
    <xf numFmtId="0" fontId="0" fillId="32" borderId="12" xfId="0" applyFont="1" applyFill="1" applyBorder="1" applyAlignment="1">
      <alignment horizontal="center" vertical="top" wrapText="1"/>
    </xf>
    <xf numFmtId="182" fontId="5" fillId="32" borderId="15" xfId="0" applyNumberFormat="1" applyFont="1" applyFill="1" applyBorder="1" applyAlignment="1">
      <alignment horizontal="center" vertical="center" wrapText="1"/>
    </xf>
    <xf numFmtId="0" fontId="5" fillId="32" borderId="10" xfId="0" applyNumberFormat="1" applyFont="1" applyFill="1" applyBorder="1" applyAlignment="1">
      <alignment horizontal="center" vertical="center" wrapText="1"/>
    </xf>
    <xf numFmtId="0" fontId="5" fillId="32" borderId="11" xfId="0" applyNumberFormat="1" applyFont="1" applyFill="1" applyBorder="1" applyAlignment="1">
      <alignment horizontal="center" vertical="center" wrapText="1"/>
    </xf>
    <xf numFmtId="0" fontId="5" fillId="32" borderId="12" xfId="0" applyNumberFormat="1" applyFont="1" applyFill="1" applyBorder="1" applyAlignment="1">
      <alignment horizontal="center" vertical="center" wrapText="1"/>
    </xf>
    <xf numFmtId="0" fontId="4" fillId="32" borderId="0" xfId="0" applyFont="1" applyFill="1" applyBorder="1" applyAlignment="1">
      <alignment horizontal="left" vertical="top" wrapText="1"/>
    </xf>
    <xf numFmtId="0" fontId="4" fillId="32" borderId="0" xfId="0" applyFont="1" applyFill="1" applyAlignment="1">
      <alignment horizontal="left" vertical="top" wrapText="1"/>
    </xf>
    <xf numFmtId="0" fontId="2" fillId="32" borderId="13" xfId="0" applyFont="1" applyFill="1" applyBorder="1" applyAlignment="1">
      <alignment horizontal="center" vertical="center" wrapText="1"/>
    </xf>
    <xf numFmtId="0" fontId="2" fillId="32" borderId="0" xfId="0" applyFont="1" applyFill="1" applyAlignment="1">
      <alignment horizontal="center" vertical="center" wrapText="1"/>
    </xf>
    <xf numFmtId="0" fontId="3" fillId="32" borderId="13" xfId="0" applyFont="1" applyFill="1" applyBorder="1" applyAlignment="1">
      <alignment horizontal="left" vertical="top" wrapText="1"/>
    </xf>
    <xf numFmtId="0" fontId="2" fillId="32" borderId="0" xfId="0" applyFont="1" applyFill="1" applyAlignment="1">
      <alignment horizontal="center"/>
    </xf>
    <xf numFmtId="0" fontId="2" fillId="32"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04"/>
  <sheetViews>
    <sheetView tabSelected="1" view="pageBreakPreview" zoomScale="70" zoomScaleSheetLayoutView="70" zoomScalePageLayoutView="0" workbookViewId="0" topLeftCell="A40">
      <selection activeCell="BQ104" sqref="A1:BQ104"/>
    </sheetView>
  </sheetViews>
  <sheetFormatPr defaultColWidth="9.125" defaultRowHeight="12.75"/>
  <cols>
    <col min="1" max="1" width="3.375" style="1" customWidth="1"/>
    <col min="2" max="2" width="3.50390625" style="1" customWidth="1"/>
    <col min="3" max="13" width="2.875" style="1" customWidth="1"/>
    <col min="14" max="14" width="0.37109375" style="1" customWidth="1"/>
    <col min="15" max="30" width="2.875" style="1" customWidth="1"/>
    <col min="31" max="31" width="3.625" style="1" customWidth="1"/>
    <col min="32" max="40" width="2.875" style="1" customWidth="1"/>
    <col min="41" max="41" width="4.50390625" style="1" customWidth="1"/>
    <col min="42" max="45" width="2.875" style="1" customWidth="1"/>
    <col min="46" max="46" width="4.625" style="1" customWidth="1"/>
    <col min="47" max="52" width="2.875" style="1" customWidth="1"/>
    <col min="53" max="53" width="3.00390625" style="1" customWidth="1"/>
    <col min="54" max="54" width="4.00390625" style="1" customWidth="1"/>
    <col min="55" max="55" width="5.625" style="1" customWidth="1"/>
    <col min="56" max="67" width="2.875" style="1" customWidth="1"/>
    <col min="68" max="68" width="2.625" style="1" customWidth="1"/>
    <col min="69" max="69" width="5.875" style="1" customWidth="1"/>
    <col min="70" max="78" width="2.875" style="1" customWidth="1"/>
    <col min="79" max="79" width="4.00390625" style="1" hidden="1" customWidth="1"/>
    <col min="80" max="80" width="4.625" style="1" hidden="1" customWidth="1"/>
    <col min="81" max="16384" width="9.125" style="1" customWidth="1"/>
  </cols>
  <sheetData>
    <row r="1" spans="1:69" ht="9" customHeight="1" hidden="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spans="1:69"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4" t="s">
        <v>54</v>
      </c>
      <c r="AP2" s="14"/>
      <c r="AQ2" s="14"/>
      <c r="AR2" s="14"/>
      <c r="AS2" s="14"/>
      <c r="AT2" s="14"/>
      <c r="AU2" s="14"/>
      <c r="AV2" s="14"/>
      <c r="AW2" s="14"/>
      <c r="AX2" s="14"/>
      <c r="AY2" s="14"/>
      <c r="AZ2" s="14"/>
      <c r="BA2" s="14"/>
      <c r="BB2" s="14"/>
      <c r="BC2" s="14"/>
      <c r="BD2" s="14"/>
      <c r="BE2" s="14"/>
      <c r="BF2" s="14"/>
      <c r="BG2" s="14"/>
      <c r="BH2" s="14"/>
      <c r="BI2" s="14"/>
      <c r="BJ2" s="14"/>
      <c r="BK2" s="14"/>
      <c r="BL2" s="14"/>
      <c r="BM2" s="13"/>
      <c r="BN2" s="13"/>
      <c r="BO2" s="13"/>
      <c r="BP2" s="13"/>
      <c r="BQ2" s="13"/>
    </row>
    <row r="3" spans="1:69" ht="9"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4"/>
      <c r="AP3" s="14"/>
      <c r="AQ3" s="14"/>
      <c r="AR3" s="14"/>
      <c r="AS3" s="14"/>
      <c r="AT3" s="14"/>
      <c r="AU3" s="14"/>
      <c r="AV3" s="14"/>
      <c r="AW3" s="14"/>
      <c r="AX3" s="14"/>
      <c r="AY3" s="14"/>
      <c r="AZ3" s="14"/>
      <c r="BA3" s="14"/>
      <c r="BB3" s="14"/>
      <c r="BC3" s="14"/>
      <c r="BD3" s="14"/>
      <c r="BE3" s="14"/>
      <c r="BF3" s="14"/>
      <c r="BG3" s="14"/>
      <c r="BH3" s="14"/>
      <c r="BI3" s="14"/>
      <c r="BJ3" s="14"/>
      <c r="BK3" s="14"/>
      <c r="BL3" s="14"/>
      <c r="BM3" s="13"/>
      <c r="BN3" s="13"/>
      <c r="BO3" s="13"/>
      <c r="BP3" s="13"/>
      <c r="BQ3" s="13"/>
    </row>
    <row r="4" spans="1:69" ht="15.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14"/>
      <c r="AQ4" s="14"/>
      <c r="AR4" s="14"/>
      <c r="AS4" s="14"/>
      <c r="AT4" s="14"/>
      <c r="AU4" s="14"/>
      <c r="AV4" s="14"/>
      <c r="AW4" s="14"/>
      <c r="AX4" s="14"/>
      <c r="AY4" s="14"/>
      <c r="AZ4" s="14"/>
      <c r="BA4" s="14"/>
      <c r="BB4" s="14"/>
      <c r="BC4" s="14"/>
      <c r="BD4" s="14"/>
      <c r="BE4" s="14"/>
      <c r="BF4" s="14"/>
      <c r="BG4" s="14"/>
      <c r="BH4" s="14"/>
      <c r="BI4" s="14"/>
      <c r="BJ4" s="14"/>
      <c r="BK4" s="14"/>
      <c r="BL4" s="14"/>
      <c r="BM4" s="13"/>
      <c r="BN4" s="13"/>
      <c r="BO4" s="13"/>
      <c r="BP4" s="13"/>
      <c r="BQ4" s="13"/>
    </row>
    <row r="5" spans="1:69" ht="15.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4"/>
      <c r="AP5" s="14"/>
      <c r="AQ5" s="14"/>
      <c r="AR5" s="14"/>
      <c r="AS5" s="14"/>
      <c r="AT5" s="14"/>
      <c r="AU5" s="14"/>
      <c r="AV5" s="14"/>
      <c r="AW5" s="14"/>
      <c r="AX5" s="14"/>
      <c r="AY5" s="14"/>
      <c r="AZ5" s="14"/>
      <c r="BA5" s="14"/>
      <c r="BB5" s="14"/>
      <c r="BC5" s="14"/>
      <c r="BD5" s="14"/>
      <c r="BE5" s="14"/>
      <c r="BF5" s="14"/>
      <c r="BG5" s="14"/>
      <c r="BH5" s="14"/>
      <c r="BI5" s="14"/>
      <c r="BJ5" s="14"/>
      <c r="BK5" s="14"/>
      <c r="BL5" s="14"/>
      <c r="BM5" s="13"/>
      <c r="BN5" s="13"/>
      <c r="BO5" s="13"/>
      <c r="BP5" s="13"/>
      <c r="BQ5" s="13"/>
    </row>
    <row r="6" spans="1:69" ht="15.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4"/>
      <c r="AP6" s="14"/>
      <c r="AQ6" s="14"/>
      <c r="AR6" s="14"/>
      <c r="AS6" s="14"/>
      <c r="AT6" s="14"/>
      <c r="AU6" s="14"/>
      <c r="AV6" s="14"/>
      <c r="AW6" s="14"/>
      <c r="AX6" s="14"/>
      <c r="AY6" s="14"/>
      <c r="AZ6" s="14"/>
      <c r="BA6" s="14"/>
      <c r="BB6" s="14"/>
      <c r="BC6" s="14"/>
      <c r="BD6" s="14"/>
      <c r="BE6" s="14"/>
      <c r="BF6" s="14"/>
      <c r="BG6" s="14"/>
      <c r="BH6" s="14"/>
      <c r="BI6" s="14"/>
      <c r="BJ6" s="14"/>
      <c r="BK6" s="14"/>
      <c r="BL6" s="14"/>
      <c r="BM6" s="13"/>
      <c r="BN6" s="13"/>
      <c r="BO6" s="13"/>
      <c r="BP6" s="13"/>
      <c r="BQ6" s="13"/>
    </row>
    <row r="7" spans="1:69" ht="9.75" customHeight="1" hidden="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3"/>
      <c r="BN7" s="13"/>
      <c r="BO7" s="13"/>
      <c r="BP7" s="13"/>
      <c r="BQ7" s="13"/>
    </row>
    <row r="8" spans="1:69" ht="9.75" customHeight="1" hidden="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3"/>
      <c r="BN8" s="13"/>
      <c r="BO8" s="13"/>
      <c r="BP8" s="13"/>
      <c r="BQ8" s="13"/>
    </row>
    <row r="9" spans="1:69" ht="8.25" customHeight="1" hidden="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3"/>
      <c r="BN9" s="13"/>
      <c r="BO9" s="13"/>
      <c r="BP9" s="13"/>
      <c r="BQ9" s="13"/>
    </row>
    <row r="10" spans="1:69" ht="15">
      <c r="A10" s="17" t="s">
        <v>22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3"/>
      <c r="BN10" s="13"/>
      <c r="BO10" s="13"/>
      <c r="BP10" s="13"/>
      <c r="BQ10" s="13"/>
    </row>
    <row r="11" spans="1:69" ht="15.75" customHeight="1">
      <c r="A11" s="17" t="s">
        <v>40</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3"/>
      <c r="BN11" s="13"/>
      <c r="BO11" s="13"/>
      <c r="BP11" s="13"/>
      <c r="BQ11" s="13"/>
    </row>
    <row r="12" spans="1:69" ht="15.75" customHeight="1">
      <c r="A12" s="17" t="s">
        <v>100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3"/>
      <c r="BN12" s="13"/>
      <c r="BO12" s="13"/>
      <c r="BP12" s="13"/>
      <c r="BQ12" s="13"/>
    </row>
    <row r="13" spans="1:69" ht="6"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3"/>
      <c r="BN13" s="13"/>
      <c r="BO13" s="13"/>
      <c r="BP13" s="13"/>
      <c r="BQ13" s="13"/>
    </row>
    <row r="14" spans="1:69" ht="27.75" customHeight="1">
      <c r="A14" s="19" t="s">
        <v>11</v>
      </c>
      <c r="B14" s="19"/>
      <c r="C14" s="20"/>
      <c r="D14" s="21" t="s">
        <v>74</v>
      </c>
      <c r="E14" s="21"/>
      <c r="F14" s="21"/>
      <c r="G14" s="21"/>
      <c r="H14" s="21"/>
      <c r="I14" s="21"/>
      <c r="J14" s="21"/>
      <c r="K14" s="20"/>
      <c r="L14" s="22" t="s">
        <v>75</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13"/>
      <c r="BN14" s="13"/>
      <c r="BO14" s="13"/>
      <c r="BP14" s="13"/>
      <c r="BQ14" s="13"/>
    </row>
    <row r="15" spans="1:69" ht="15.75" customHeight="1">
      <c r="A15" s="23"/>
      <c r="B15" s="23"/>
      <c r="C15" s="23"/>
      <c r="D15" s="24" t="s">
        <v>37</v>
      </c>
      <c r="E15" s="24"/>
      <c r="F15" s="24"/>
      <c r="G15" s="24"/>
      <c r="H15" s="24"/>
      <c r="I15" s="24"/>
      <c r="J15" s="24"/>
      <c r="K15" s="23"/>
      <c r="L15" s="25" t="s">
        <v>0</v>
      </c>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13"/>
      <c r="BN15" s="13"/>
      <c r="BO15" s="13"/>
      <c r="BP15" s="13"/>
      <c r="BQ15" s="13"/>
    </row>
    <row r="16" spans="1:69" ht="6"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13"/>
      <c r="BN16" s="13"/>
      <c r="BO16" s="13"/>
      <c r="BP16" s="13"/>
      <c r="BQ16" s="13"/>
    </row>
    <row r="17" spans="1:69" ht="27.75" customHeight="1">
      <c r="A17" s="19" t="s">
        <v>38</v>
      </c>
      <c r="B17" s="19"/>
      <c r="C17" s="20"/>
      <c r="D17" s="21" t="s">
        <v>73</v>
      </c>
      <c r="E17" s="21"/>
      <c r="F17" s="21"/>
      <c r="G17" s="21"/>
      <c r="H17" s="21"/>
      <c r="I17" s="21"/>
      <c r="J17" s="21"/>
      <c r="K17" s="20"/>
      <c r="L17" s="22" t="s">
        <v>75</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13"/>
      <c r="BN17" s="13"/>
      <c r="BO17" s="13"/>
      <c r="BP17" s="13"/>
      <c r="BQ17" s="13"/>
    </row>
    <row r="18" spans="1:69" ht="15.75" customHeight="1">
      <c r="A18" s="23"/>
      <c r="B18" s="23"/>
      <c r="C18" s="23"/>
      <c r="D18" s="24" t="s">
        <v>37</v>
      </c>
      <c r="E18" s="24"/>
      <c r="F18" s="24"/>
      <c r="G18" s="24"/>
      <c r="H18" s="24"/>
      <c r="I18" s="24"/>
      <c r="J18" s="24"/>
      <c r="K18" s="23"/>
      <c r="L18" s="25" t="s">
        <v>1</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13"/>
      <c r="BN18" s="13"/>
      <c r="BO18" s="13"/>
      <c r="BP18" s="13"/>
      <c r="BQ18" s="13"/>
    </row>
    <row r="19" spans="1:69" ht="6.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13"/>
      <c r="BN19" s="13"/>
      <c r="BO19" s="13"/>
      <c r="BP19" s="13"/>
      <c r="BQ19" s="13"/>
    </row>
    <row r="20" spans="1:69" ht="31.5" customHeight="1">
      <c r="A20" s="19" t="s">
        <v>39</v>
      </c>
      <c r="B20" s="19"/>
      <c r="C20" s="20"/>
      <c r="D20" s="21" t="s">
        <v>79</v>
      </c>
      <c r="E20" s="21"/>
      <c r="F20" s="21"/>
      <c r="G20" s="21"/>
      <c r="H20" s="21"/>
      <c r="I20" s="21"/>
      <c r="J20" s="21"/>
      <c r="K20" s="20"/>
      <c r="L20" s="26">
        <v>921</v>
      </c>
      <c r="M20" s="27"/>
      <c r="N20" s="27"/>
      <c r="O20" s="27"/>
      <c r="P20" s="27"/>
      <c r="Q20" s="27"/>
      <c r="R20" s="27"/>
      <c r="S20" s="27"/>
      <c r="T20" s="27"/>
      <c r="U20" s="27"/>
      <c r="V20" s="27"/>
      <c r="W20" s="27"/>
      <c r="X20" s="27"/>
      <c r="Y20" s="27"/>
      <c r="Z20" s="27"/>
      <c r="AA20" s="27"/>
      <c r="AB20" s="27"/>
      <c r="AC20" s="22" t="s">
        <v>101</v>
      </c>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13"/>
      <c r="BN20" s="13"/>
      <c r="BO20" s="13"/>
      <c r="BP20" s="13"/>
      <c r="BQ20" s="13"/>
    </row>
    <row r="21" spans="1:69" ht="19.5" customHeight="1">
      <c r="A21" s="23"/>
      <c r="B21" s="23"/>
      <c r="C21" s="23"/>
      <c r="D21" s="28" t="s">
        <v>37</v>
      </c>
      <c r="E21" s="28"/>
      <c r="F21" s="28"/>
      <c r="G21" s="28"/>
      <c r="H21" s="28"/>
      <c r="I21" s="28"/>
      <c r="J21" s="28"/>
      <c r="K21" s="23"/>
      <c r="L21" s="25" t="s">
        <v>36</v>
      </c>
      <c r="M21" s="25"/>
      <c r="N21" s="25"/>
      <c r="O21" s="25"/>
      <c r="P21" s="25"/>
      <c r="Q21" s="25"/>
      <c r="R21" s="25"/>
      <c r="S21" s="25"/>
      <c r="T21" s="25"/>
      <c r="U21" s="25"/>
      <c r="V21" s="25"/>
      <c r="W21" s="25"/>
      <c r="X21" s="25"/>
      <c r="Y21" s="25"/>
      <c r="Z21" s="25"/>
      <c r="AA21" s="25"/>
      <c r="AB21" s="25"/>
      <c r="AC21" s="25" t="s">
        <v>2</v>
      </c>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13"/>
      <c r="BN21" s="13"/>
      <c r="BO21" s="13"/>
      <c r="BP21" s="13"/>
      <c r="BQ21" s="13"/>
    </row>
    <row r="22" spans="1:69" ht="12.7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ht="15.75" customHeight="1">
      <c r="A23" s="29" t="s">
        <v>45</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13"/>
      <c r="BN23" s="13"/>
      <c r="BO23" s="13"/>
      <c r="BP23" s="13"/>
      <c r="BQ23" s="13"/>
    </row>
    <row r="24" spans="1:69" ht="23.25" customHeight="1">
      <c r="A24" s="30" t="s">
        <v>6</v>
      </c>
      <c r="B24" s="30"/>
      <c r="C24" s="30"/>
      <c r="D24" s="30"/>
      <c r="E24" s="30"/>
      <c r="F24" s="30"/>
      <c r="G24" s="31" t="s">
        <v>43</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3"/>
      <c r="BM24" s="13"/>
      <c r="BN24" s="13"/>
      <c r="BO24" s="13"/>
      <c r="BP24" s="13"/>
      <c r="BQ24" s="13"/>
    </row>
    <row r="25" spans="1:69" ht="15">
      <c r="A25" s="34">
        <v>1</v>
      </c>
      <c r="B25" s="34"/>
      <c r="C25" s="34"/>
      <c r="D25" s="34"/>
      <c r="E25" s="34"/>
      <c r="F25" s="34"/>
      <c r="G25" s="31">
        <v>2</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3"/>
      <c r="BM25" s="13"/>
      <c r="BN25" s="13"/>
      <c r="BO25" s="13"/>
      <c r="BP25" s="13"/>
      <c r="BQ25" s="13"/>
    </row>
    <row r="26" spans="1:79" ht="10.5" customHeight="1" hidden="1">
      <c r="A26" s="35" t="s">
        <v>41</v>
      </c>
      <c r="B26" s="35"/>
      <c r="C26" s="35"/>
      <c r="D26" s="35"/>
      <c r="E26" s="35"/>
      <c r="F26" s="35"/>
      <c r="G26" s="36" t="s">
        <v>19</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8"/>
      <c r="BM26" s="13"/>
      <c r="BN26" s="13"/>
      <c r="BO26" s="13"/>
      <c r="BP26" s="13"/>
      <c r="BQ26" s="13"/>
      <c r="CA26" s="1" t="s">
        <v>56</v>
      </c>
    </row>
    <row r="27" spans="1:79" ht="20.25" customHeight="1">
      <c r="A27" s="34">
        <v>1</v>
      </c>
      <c r="B27" s="34"/>
      <c r="C27" s="34"/>
      <c r="D27" s="34"/>
      <c r="E27" s="34"/>
      <c r="F27" s="34"/>
      <c r="G27" s="39" t="s">
        <v>102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1"/>
      <c r="BM27" s="13"/>
      <c r="BN27" s="13"/>
      <c r="BO27" s="13"/>
      <c r="BP27" s="13"/>
      <c r="BQ27" s="13"/>
      <c r="CA27" s="1" t="s">
        <v>55</v>
      </c>
    </row>
    <row r="28" spans="1:69" ht="12.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13"/>
      <c r="BN28" s="13"/>
      <c r="BO28" s="13"/>
      <c r="BP28" s="13"/>
      <c r="BQ28" s="13"/>
    </row>
    <row r="29" spans="1:69" ht="15.75" customHeight="1">
      <c r="A29" s="29" t="s">
        <v>46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13"/>
      <c r="BN29" s="13"/>
      <c r="BO29" s="13"/>
      <c r="BP29" s="13"/>
      <c r="BQ29" s="13"/>
    </row>
    <row r="30" spans="1:69" ht="15.75" customHeight="1">
      <c r="A30" s="22" t="s">
        <v>103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13"/>
      <c r="BN30" s="13"/>
      <c r="BO30" s="13"/>
      <c r="BP30" s="13"/>
      <c r="BQ30" s="13"/>
    </row>
    <row r="31" spans="1:69" ht="12.75" customHeight="1">
      <c r="A31" s="43"/>
      <c r="B31" s="43"/>
      <c r="C31" s="43"/>
      <c r="D31" s="43"/>
      <c r="E31" s="43"/>
      <c r="F31" s="43"/>
      <c r="G31" s="43"/>
      <c r="H31" s="43"/>
      <c r="I31" s="43"/>
      <c r="J31" s="43"/>
      <c r="K31" s="43"/>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13"/>
      <c r="BN31" s="13"/>
      <c r="BO31" s="13"/>
      <c r="BP31" s="13"/>
      <c r="BQ31" s="13"/>
    </row>
    <row r="32" spans="1:69" ht="15.75" customHeight="1">
      <c r="A32" s="29" t="s">
        <v>47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13"/>
      <c r="BN32" s="13"/>
      <c r="BO32" s="13"/>
      <c r="BP32" s="13"/>
      <c r="BQ32" s="13"/>
    </row>
    <row r="33" spans="1:69" ht="19.5" customHeight="1">
      <c r="A33" s="30" t="s">
        <v>6</v>
      </c>
      <c r="B33" s="30"/>
      <c r="C33" s="30"/>
      <c r="D33" s="30"/>
      <c r="E33" s="30"/>
      <c r="F33" s="30"/>
      <c r="G33" s="31" t="s">
        <v>44</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3"/>
      <c r="BM33" s="13"/>
      <c r="BN33" s="13"/>
      <c r="BO33" s="13"/>
      <c r="BP33" s="13"/>
      <c r="BQ33" s="13"/>
    </row>
    <row r="34" spans="1:69" ht="15">
      <c r="A34" s="34">
        <v>1</v>
      </c>
      <c r="B34" s="34"/>
      <c r="C34" s="34"/>
      <c r="D34" s="34"/>
      <c r="E34" s="34"/>
      <c r="F34" s="34"/>
      <c r="G34" s="31">
        <v>2</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3"/>
      <c r="BM34" s="13"/>
      <c r="BN34" s="13"/>
      <c r="BO34" s="13"/>
      <c r="BP34" s="13"/>
      <c r="BQ34" s="13"/>
    </row>
    <row r="35" spans="1:79" ht="10.5" customHeight="1" hidden="1">
      <c r="A35" s="35" t="s">
        <v>18</v>
      </c>
      <c r="B35" s="35"/>
      <c r="C35" s="35"/>
      <c r="D35" s="35"/>
      <c r="E35" s="35"/>
      <c r="F35" s="35"/>
      <c r="G35" s="36" t="s">
        <v>19</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8"/>
      <c r="BM35" s="13"/>
      <c r="BN35" s="13"/>
      <c r="BO35" s="13"/>
      <c r="BP35" s="13"/>
      <c r="BQ35" s="13"/>
      <c r="CA35" s="1" t="s">
        <v>57</v>
      </c>
    </row>
    <row r="36" spans="1:69" ht="15.75" customHeight="1">
      <c r="A36" s="34">
        <v>1</v>
      </c>
      <c r="B36" s="34"/>
      <c r="C36" s="34"/>
      <c r="D36" s="34"/>
      <c r="E36" s="34"/>
      <c r="F36" s="34"/>
      <c r="G36" s="39" t="s">
        <v>104</v>
      </c>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1"/>
      <c r="BM36" s="13"/>
      <c r="BN36" s="13"/>
      <c r="BO36" s="13"/>
      <c r="BP36" s="13"/>
      <c r="BQ36" s="13"/>
    </row>
    <row r="37" spans="1:69" ht="12.7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row>
    <row r="38" spans="1:69" ht="15.75" customHeight="1">
      <c r="A38" s="29" t="s">
        <v>48</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row>
    <row r="39" spans="1:69" ht="15" customHeight="1">
      <c r="A39" s="45" t="s">
        <v>72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row>
    <row r="40" spans="1:69" ht="48.75" customHeight="1">
      <c r="A40" s="34" t="s">
        <v>6</v>
      </c>
      <c r="B40" s="34"/>
      <c r="C40" s="46" t="s">
        <v>30</v>
      </c>
      <c r="D40" s="28"/>
      <c r="E40" s="28"/>
      <c r="F40" s="28"/>
      <c r="G40" s="28"/>
      <c r="H40" s="28"/>
      <c r="I40" s="28"/>
      <c r="J40" s="28"/>
      <c r="K40" s="28"/>
      <c r="L40" s="28"/>
      <c r="M40" s="28"/>
      <c r="N40" s="28"/>
      <c r="O40" s="28"/>
      <c r="P40" s="28"/>
      <c r="Q40" s="28"/>
      <c r="R40" s="28"/>
      <c r="S40" s="28"/>
      <c r="T40" s="28"/>
      <c r="U40" s="28"/>
      <c r="V40" s="28"/>
      <c r="W40" s="28"/>
      <c r="X40" s="28"/>
      <c r="Y40" s="28"/>
      <c r="Z40" s="47"/>
      <c r="AA40" s="34" t="s">
        <v>27</v>
      </c>
      <c r="AB40" s="34"/>
      <c r="AC40" s="34"/>
      <c r="AD40" s="34"/>
      <c r="AE40" s="34"/>
      <c r="AF40" s="34"/>
      <c r="AG40" s="34"/>
      <c r="AH40" s="34"/>
      <c r="AI40" s="34"/>
      <c r="AJ40" s="34"/>
      <c r="AK40" s="34"/>
      <c r="AL40" s="34"/>
      <c r="AM40" s="34"/>
      <c r="AN40" s="34"/>
      <c r="AO40" s="34"/>
      <c r="AP40" s="34" t="s">
        <v>51</v>
      </c>
      <c r="AQ40" s="34"/>
      <c r="AR40" s="34"/>
      <c r="AS40" s="34"/>
      <c r="AT40" s="34"/>
      <c r="AU40" s="34"/>
      <c r="AV40" s="34"/>
      <c r="AW40" s="34"/>
      <c r="AX40" s="34"/>
      <c r="AY40" s="34"/>
      <c r="AZ40" s="34"/>
      <c r="BA40" s="34"/>
      <c r="BB40" s="34"/>
      <c r="BC40" s="34"/>
      <c r="BD40" s="34" t="s">
        <v>3</v>
      </c>
      <c r="BE40" s="34"/>
      <c r="BF40" s="34"/>
      <c r="BG40" s="34"/>
      <c r="BH40" s="34"/>
      <c r="BI40" s="34"/>
      <c r="BJ40" s="34"/>
      <c r="BK40" s="34"/>
      <c r="BL40" s="34"/>
      <c r="BM40" s="34"/>
      <c r="BN40" s="34"/>
      <c r="BO40" s="34"/>
      <c r="BP40" s="34"/>
      <c r="BQ40" s="34"/>
    </row>
    <row r="41" spans="1:69" ht="37.5" customHeight="1">
      <c r="A41" s="34"/>
      <c r="B41" s="34"/>
      <c r="C41" s="48"/>
      <c r="D41" s="49"/>
      <c r="E41" s="49"/>
      <c r="F41" s="49"/>
      <c r="G41" s="49"/>
      <c r="H41" s="49"/>
      <c r="I41" s="49"/>
      <c r="J41" s="49"/>
      <c r="K41" s="49"/>
      <c r="L41" s="49"/>
      <c r="M41" s="49"/>
      <c r="N41" s="49"/>
      <c r="O41" s="49"/>
      <c r="P41" s="49"/>
      <c r="Q41" s="49"/>
      <c r="R41" s="49"/>
      <c r="S41" s="49"/>
      <c r="T41" s="49"/>
      <c r="U41" s="49"/>
      <c r="V41" s="49"/>
      <c r="W41" s="49"/>
      <c r="X41" s="49"/>
      <c r="Y41" s="49"/>
      <c r="Z41" s="50"/>
      <c r="AA41" s="34" t="s">
        <v>5</v>
      </c>
      <c r="AB41" s="34"/>
      <c r="AC41" s="34"/>
      <c r="AD41" s="34"/>
      <c r="AE41" s="34"/>
      <c r="AF41" s="34" t="s">
        <v>4</v>
      </c>
      <c r="AG41" s="34"/>
      <c r="AH41" s="34"/>
      <c r="AI41" s="34"/>
      <c r="AJ41" s="34"/>
      <c r="AK41" s="34" t="s">
        <v>28</v>
      </c>
      <c r="AL41" s="34"/>
      <c r="AM41" s="34"/>
      <c r="AN41" s="34"/>
      <c r="AO41" s="34"/>
      <c r="AP41" s="34" t="s">
        <v>5</v>
      </c>
      <c r="AQ41" s="34"/>
      <c r="AR41" s="34"/>
      <c r="AS41" s="34"/>
      <c r="AT41" s="34"/>
      <c r="AU41" s="34" t="s">
        <v>4</v>
      </c>
      <c r="AV41" s="34"/>
      <c r="AW41" s="34"/>
      <c r="AX41" s="34"/>
      <c r="AY41" s="34"/>
      <c r="AZ41" s="34" t="s">
        <v>28</v>
      </c>
      <c r="BA41" s="34"/>
      <c r="BB41" s="34"/>
      <c r="BC41" s="34"/>
      <c r="BD41" s="34" t="s">
        <v>5</v>
      </c>
      <c r="BE41" s="34"/>
      <c r="BF41" s="34"/>
      <c r="BG41" s="34"/>
      <c r="BH41" s="34"/>
      <c r="BI41" s="34" t="s">
        <v>4</v>
      </c>
      <c r="BJ41" s="34"/>
      <c r="BK41" s="34"/>
      <c r="BL41" s="34"/>
      <c r="BM41" s="34"/>
      <c r="BN41" s="34" t="s">
        <v>29</v>
      </c>
      <c r="BO41" s="34"/>
      <c r="BP41" s="34"/>
      <c r="BQ41" s="34"/>
    </row>
    <row r="42" spans="1:69" ht="15.75" customHeight="1">
      <c r="A42" s="34">
        <v>1</v>
      </c>
      <c r="B42" s="34"/>
      <c r="C42" s="34">
        <v>2</v>
      </c>
      <c r="D42" s="34"/>
      <c r="E42" s="34"/>
      <c r="F42" s="34"/>
      <c r="G42" s="34"/>
      <c r="H42" s="34"/>
      <c r="I42" s="34"/>
      <c r="J42" s="34"/>
      <c r="K42" s="34"/>
      <c r="L42" s="34"/>
      <c r="M42" s="34"/>
      <c r="N42" s="34"/>
      <c r="O42" s="34"/>
      <c r="P42" s="34"/>
      <c r="Q42" s="34"/>
      <c r="R42" s="34"/>
      <c r="S42" s="34"/>
      <c r="T42" s="34"/>
      <c r="U42" s="34"/>
      <c r="V42" s="34"/>
      <c r="W42" s="34"/>
      <c r="X42" s="34"/>
      <c r="Y42" s="34"/>
      <c r="Z42" s="34"/>
      <c r="AA42" s="51">
        <v>3</v>
      </c>
      <c r="AB42" s="52"/>
      <c r="AC42" s="52"/>
      <c r="AD42" s="52"/>
      <c r="AE42" s="53"/>
      <c r="AF42" s="51">
        <v>4</v>
      </c>
      <c r="AG42" s="52"/>
      <c r="AH42" s="52"/>
      <c r="AI42" s="52"/>
      <c r="AJ42" s="53"/>
      <c r="AK42" s="51">
        <v>5</v>
      </c>
      <c r="AL42" s="52"/>
      <c r="AM42" s="52"/>
      <c r="AN42" s="52"/>
      <c r="AO42" s="53"/>
      <c r="AP42" s="51">
        <v>6</v>
      </c>
      <c r="AQ42" s="52"/>
      <c r="AR42" s="52"/>
      <c r="AS42" s="52"/>
      <c r="AT42" s="53"/>
      <c r="AU42" s="51">
        <v>7</v>
      </c>
      <c r="AV42" s="52"/>
      <c r="AW42" s="52"/>
      <c r="AX42" s="52"/>
      <c r="AY42" s="53"/>
      <c r="AZ42" s="51">
        <v>8</v>
      </c>
      <c r="BA42" s="52"/>
      <c r="BB42" s="52"/>
      <c r="BC42" s="53"/>
      <c r="BD42" s="51">
        <v>9</v>
      </c>
      <c r="BE42" s="52"/>
      <c r="BF42" s="52"/>
      <c r="BG42" s="52"/>
      <c r="BH42" s="53"/>
      <c r="BI42" s="34">
        <v>10</v>
      </c>
      <c r="BJ42" s="34"/>
      <c r="BK42" s="34"/>
      <c r="BL42" s="34"/>
      <c r="BM42" s="34"/>
      <c r="BN42" s="34">
        <v>11</v>
      </c>
      <c r="BO42" s="34"/>
      <c r="BP42" s="34"/>
      <c r="BQ42" s="34"/>
    </row>
    <row r="43" spans="1:79" ht="15.75" customHeight="1" hidden="1">
      <c r="A43" s="35" t="s">
        <v>18</v>
      </c>
      <c r="B43" s="35"/>
      <c r="C43" s="54" t="s">
        <v>19</v>
      </c>
      <c r="D43" s="54"/>
      <c r="E43" s="54"/>
      <c r="F43" s="54"/>
      <c r="G43" s="54"/>
      <c r="H43" s="54"/>
      <c r="I43" s="54"/>
      <c r="J43" s="54"/>
      <c r="K43" s="54"/>
      <c r="L43" s="54"/>
      <c r="M43" s="54"/>
      <c r="N43" s="54"/>
      <c r="O43" s="54"/>
      <c r="P43" s="54"/>
      <c r="Q43" s="54"/>
      <c r="R43" s="54"/>
      <c r="S43" s="54"/>
      <c r="T43" s="54"/>
      <c r="U43" s="54"/>
      <c r="V43" s="54"/>
      <c r="W43" s="54"/>
      <c r="X43" s="54"/>
      <c r="Y43" s="54"/>
      <c r="Z43" s="55"/>
      <c r="AA43" s="56" t="s">
        <v>15</v>
      </c>
      <c r="AB43" s="56"/>
      <c r="AC43" s="56"/>
      <c r="AD43" s="56"/>
      <c r="AE43" s="56"/>
      <c r="AF43" s="56" t="s">
        <v>14</v>
      </c>
      <c r="AG43" s="56"/>
      <c r="AH43" s="56"/>
      <c r="AI43" s="56"/>
      <c r="AJ43" s="56"/>
      <c r="AK43" s="57" t="s">
        <v>21</v>
      </c>
      <c r="AL43" s="57"/>
      <c r="AM43" s="57"/>
      <c r="AN43" s="57"/>
      <c r="AO43" s="57"/>
      <c r="AP43" s="56" t="s">
        <v>16</v>
      </c>
      <c r="AQ43" s="56"/>
      <c r="AR43" s="56"/>
      <c r="AS43" s="56"/>
      <c r="AT43" s="56"/>
      <c r="AU43" s="56" t="s">
        <v>17</v>
      </c>
      <c r="AV43" s="56"/>
      <c r="AW43" s="56"/>
      <c r="AX43" s="56"/>
      <c r="AY43" s="56"/>
      <c r="AZ43" s="57" t="s">
        <v>21</v>
      </c>
      <c r="BA43" s="57"/>
      <c r="BB43" s="57"/>
      <c r="BC43" s="57"/>
      <c r="BD43" s="58" t="s">
        <v>34</v>
      </c>
      <c r="BE43" s="58"/>
      <c r="BF43" s="58"/>
      <c r="BG43" s="58"/>
      <c r="BH43" s="58"/>
      <c r="BI43" s="58" t="s">
        <v>34</v>
      </c>
      <c r="BJ43" s="58"/>
      <c r="BK43" s="58"/>
      <c r="BL43" s="58"/>
      <c r="BM43" s="58"/>
      <c r="BN43" s="59" t="s">
        <v>21</v>
      </c>
      <c r="BO43" s="59"/>
      <c r="BP43" s="59"/>
      <c r="BQ43" s="59"/>
      <c r="CA43" s="1" t="s">
        <v>23</v>
      </c>
    </row>
    <row r="44" spans="1:69" ht="33" customHeight="1">
      <c r="A44" s="34">
        <v>1</v>
      </c>
      <c r="B44" s="34"/>
      <c r="C44" s="60" t="s">
        <v>105</v>
      </c>
      <c r="D44" s="61"/>
      <c r="E44" s="61"/>
      <c r="F44" s="61"/>
      <c r="G44" s="61"/>
      <c r="H44" s="61"/>
      <c r="I44" s="61"/>
      <c r="J44" s="61"/>
      <c r="K44" s="61"/>
      <c r="L44" s="61"/>
      <c r="M44" s="61"/>
      <c r="N44" s="61"/>
      <c r="O44" s="61"/>
      <c r="P44" s="61"/>
      <c r="Q44" s="61"/>
      <c r="R44" s="61"/>
      <c r="S44" s="61"/>
      <c r="T44" s="61"/>
      <c r="U44" s="61"/>
      <c r="V44" s="61"/>
      <c r="W44" s="61"/>
      <c r="X44" s="61"/>
      <c r="Y44" s="61"/>
      <c r="Z44" s="62"/>
      <c r="AA44" s="63">
        <v>143510240.36</v>
      </c>
      <c r="AB44" s="63"/>
      <c r="AC44" s="63"/>
      <c r="AD44" s="63"/>
      <c r="AE44" s="63"/>
      <c r="AF44" s="63">
        <v>3764950</v>
      </c>
      <c r="AG44" s="63"/>
      <c r="AH44" s="63"/>
      <c r="AI44" s="63"/>
      <c r="AJ44" s="63"/>
      <c r="AK44" s="63">
        <f>AA44+AF44</f>
        <v>147275190.36</v>
      </c>
      <c r="AL44" s="63"/>
      <c r="AM44" s="63"/>
      <c r="AN44" s="63"/>
      <c r="AO44" s="63"/>
      <c r="AP44" s="64">
        <v>140042134.64</v>
      </c>
      <c r="AQ44" s="65"/>
      <c r="AR44" s="65"/>
      <c r="AS44" s="65"/>
      <c r="AT44" s="66"/>
      <c r="AU44" s="63">
        <f>462038.56+1369571.44-28875.6</f>
        <v>1802734.4</v>
      </c>
      <c r="AV44" s="63"/>
      <c r="AW44" s="63"/>
      <c r="AX44" s="63"/>
      <c r="AY44" s="63"/>
      <c r="AZ44" s="63">
        <f>AP44+AU44</f>
        <v>141844869.04</v>
      </c>
      <c r="BA44" s="63"/>
      <c r="BB44" s="63"/>
      <c r="BC44" s="63"/>
      <c r="BD44" s="63">
        <f>AP44-AA44</f>
        <v>-3468105.7200000286</v>
      </c>
      <c r="BE44" s="63"/>
      <c r="BF44" s="63"/>
      <c r="BG44" s="63"/>
      <c r="BH44" s="63"/>
      <c r="BI44" s="63">
        <f>AU44-AF44</f>
        <v>-1962215.6</v>
      </c>
      <c r="BJ44" s="63"/>
      <c r="BK44" s="63"/>
      <c r="BL44" s="63"/>
      <c r="BM44" s="63"/>
      <c r="BN44" s="63">
        <f>BD44+BI44</f>
        <v>-5430321.320000028</v>
      </c>
      <c r="BO44" s="63"/>
      <c r="BP44" s="63"/>
      <c r="BQ44" s="63"/>
    </row>
    <row r="45" spans="1:69" ht="35.25" customHeight="1">
      <c r="A45" s="34">
        <v>2</v>
      </c>
      <c r="B45" s="34"/>
      <c r="C45" s="60" t="s">
        <v>106</v>
      </c>
      <c r="D45" s="61"/>
      <c r="E45" s="61"/>
      <c r="F45" s="61"/>
      <c r="G45" s="61"/>
      <c r="H45" s="61"/>
      <c r="I45" s="61"/>
      <c r="J45" s="61"/>
      <c r="K45" s="61"/>
      <c r="L45" s="61"/>
      <c r="M45" s="61"/>
      <c r="N45" s="61"/>
      <c r="O45" s="61"/>
      <c r="P45" s="61"/>
      <c r="Q45" s="61"/>
      <c r="R45" s="61"/>
      <c r="S45" s="61"/>
      <c r="T45" s="61"/>
      <c r="U45" s="61"/>
      <c r="V45" s="61"/>
      <c r="W45" s="61"/>
      <c r="X45" s="61"/>
      <c r="Y45" s="61"/>
      <c r="Z45" s="62"/>
      <c r="AA45" s="63">
        <v>6894750</v>
      </c>
      <c r="AB45" s="63"/>
      <c r="AC45" s="63"/>
      <c r="AD45" s="63"/>
      <c r="AE45" s="63"/>
      <c r="AF45" s="63">
        <v>161150</v>
      </c>
      <c r="AG45" s="63"/>
      <c r="AH45" s="63"/>
      <c r="AI45" s="63"/>
      <c r="AJ45" s="63"/>
      <c r="AK45" s="63">
        <f>AA45+AF45</f>
        <v>7055900</v>
      </c>
      <c r="AL45" s="63"/>
      <c r="AM45" s="63"/>
      <c r="AN45" s="63"/>
      <c r="AO45" s="63"/>
      <c r="AP45" s="63">
        <v>6749262.46</v>
      </c>
      <c r="AQ45" s="63"/>
      <c r="AR45" s="63"/>
      <c r="AS45" s="63"/>
      <c r="AT45" s="63"/>
      <c r="AU45" s="63">
        <v>28875.6</v>
      </c>
      <c r="AV45" s="63"/>
      <c r="AW45" s="63"/>
      <c r="AX45" s="63"/>
      <c r="AY45" s="63"/>
      <c r="AZ45" s="63">
        <f>AP45+AU45</f>
        <v>6778138.06</v>
      </c>
      <c r="BA45" s="63"/>
      <c r="BB45" s="63"/>
      <c r="BC45" s="63"/>
      <c r="BD45" s="63">
        <f>AP45-AA45</f>
        <v>-145487.54000000004</v>
      </c>
      <c r="BE45" s="63"/>
      <c r="BF45" s="63"/>
      <c r="BG45" s="63"/>
      <c r="BH45" s="63"/>
      <c r="BI45" s="63">
        <f>AU45-AF45</f>
        <v>-132274.4</v>
      </c>
      <c r="BJ45" s="63"/>
      <c r="BK45" s="63"/>
      <c r="BL45" s="63"/>
      <c r="BM45" s="63"/>
      <c r="BN45" s="63">
        <f>BD45+BI45</f>
        <v>-277761.94000000006</v>
      </c>
      <c r="BO45" s="63"/>
      <c r="BP45" s="63"/>
      <c r="BQ45" s="63"/>
    </row>
    <row r="46" spans="1:69" ht="32.25" customHeight="1">
      <c r="A46" s="34">
        <v>3</v>
      </c>
      <c r="B46" s="34"/>
      <c r="C46" s="60" t="s">
        <v>107</v>
      </c>
      <c r="D46" s="61"/>
      <c r="E46" s="61"/>
      <c r="F46" s="61"/>
      <c r="G46" s="61"/>
      <c r="H46" s="61"/>
      <c r="I46" s="61"/>
      <c r="J46" s="61"/>
      <c r="K46" s="61"/>
      <c r="L46" s="61"/>
      <c r="M46" s="61"/>
      <c r="N46" s="61"/>
      <c r="O46" s="61"/>
      <c r="P46" s="61"/>
      <c r="Q46" s="61"/>
      <c r="R46" s="61"/>
      <c r="S46" s="61"/>
      <c r="T46" s="61"/>
      <c r="U46" s="61"/>
      <c r="V46" s="61"/>
      <c r="W46" s="61"/>
      <c r="X46" s="61"/>
      <c r="Y46" s="61"/>
      <c r="Z46" s="62"/>
      <c r="AA46" s="63"/>
      <c r="AB46" s="63"/>
      <c r="AC46" s="63"/>
      <c r="AD46" s="63"/>
      <c r="AE46" s="63"/>
      <c r="AF46" s="63">
        <v>2580332.14</v>
      </c>
      <c r="AG46" s="63"/>
      <c r="AH46" s="63"/>
      <c r="AI46" s="63"/>
      <c r="AJ46" s="63"/>
      <c r="AK46" s="63">
        <f>AA46+AF46</f>
        <v>2580332.14</v>
      </c>
      <c r="AL46" s="63"/>
      <c r="AM46" s="63"/>
      <c r="AN46" s="63"/>
      <c r="AO46" s="63"/>
      <c r="AP46" s="64"/>
      <c r="AQ46" s="65"/>
      <c r="AR46" s="65"/>
      <c r="AS46" s="65"/>
      <c r="AT46" s="66"/>
      <c r="AU46" s="63">
        <f>2561441.14+30</f>
        <v>2561471.14</v>
      </c>
      <c r="AV46" s="63"/>
      <c r="AW46" s="63"/>
      <c r="AX46" s="63"/>
      <c r="AY46" s="63"/>
      <c r="AZ46" s="63">
        <f>AP46+AU46</f>
        <v>2561471.14</v>
      </c>
      <c r="BA46" s="63"/>
      <c r="BB46" s="63"/>
      <c r="BC46" s="63"/>
      <c r="BD46" s="63">
        <f>AP46-AA46</f>
        <v>0</v>
      </c>
      <c r="BE46" s="63"/>
      <c r="BF46" s="63"/>
      <c r="BG46" s="63"/>
      <c r="BH46" s="63"/>
      <c r="BI46" s="63">
        <f>AU46-AF46</f>
        <v>-18861</v>
      </c>
      <c r="BJ46" s="63"/>
      <c r="BK46" s="63"/>
      <c r="BL46" s="63"/>
      <c r="BM46" s="63"/>
      <c r="BN46" s="63">
        <f>BD46+BI46</f>
        <v>-18861</v>
      </c>
      <c r="BO46" s="63"/>
      <c r="BP46" s="63"/>
      <c r="BQ46" s="63"/>
    </row>
    <row r="47" spans="1:69" ht="35.25" customHeight="1">
      <c r="A47" s="34">
        <v>4</v>
      </c>
      <c r="B47" s="34"/>
      <c r="C47" s="60" t="s">
        <v>108</v>
      </c>
      <c r="D47" s="61"/>
      <c r="E47" s="61"/>
      <c r="F47" s="61"/>
      <c r="G47" s="61"/>
      <c r="H47" s="61"/>
      <c r="I47" s="61"/>
      <c r="J47" s="61"/>
      <c r="K47" s="61"/>
      <c r="L47" s="61"/>
      <c r="M47" s="61"/>
      <c r="N47" s="61"/>
      <c r="O47" s="61"/>
      <c r="P47" s="61"/>
      <c r="Q47" s="61"/>
      <c r="R47" s="61"/>
      <c r="S47" s="61"/>
      <c r="T47" s="61"/>
      <c r="U47" s="61"/>
      <c r="V47" s="61"/>
      <c r="W47" s="61"/>
      <c r="X47" s="61"/>
      <c r="Y47" s="61"/>
      <c r="Z47" s="62"/>
      <c r="AA47" s="63"/>
      <c r="AB47" s="63"/>
      <c r="AC47" s="63"/>
      <c r="AD47" s="63"/>
      <c r="AE47" s="63"/>
      <c r="AF47" s="63">
        <v>47429</v>
      </c>
      <c r="AG47" s="63"/>
      <c r="AH47" s="63"/>
      <c r="AI47" s="63"/>
      <c r="AJ47" s="63"/>
      <c r="AK47" s="63">
        <f>AA47+AF47</f>
        <v>47429</v>
      </c>
      <c r="AL47" s="63"/>
      <c r="AM47" s="63"/>
      <c r="AN47" s="63"/>
      <c r="AO47" s="63"/>
      <c r="AP47" s="64"/>
      <c r="AQ47" s="65"/>
      <c r="AR47" s="65"/>
      <c r="AS47" s="65"/>
      <c r="AT47" s="66"/>
      <c r="AU47" s="63">
        <v>47429</v>
      </c>
      <c r="AV47" s="63"/>
      <c r="AW47" s="63"/>
      <c r="AX47" s="63"/>
      <c r="AY47" s="63"/>
      <c r="AZ47" s="63">
        <v>47429</v>
      </c>
      <c r="BA47" s="63"/>
      <c r="BB47" s="63"/>
      <c r="BC47" s="63"/>
      <c r="BD47" s="63">
        <f>AP47-AA47</f>
        <v>0</v>
      </c>
      <c r="BE47" s="63"/>
      <c r="BF47" s="63"/>
      <c r="BG47" s="63"/>
      <c r="BH47" s="63"/>
      <c r="BI47" s="63">
        <f>AU47-AF47</f>
        <v>0</v>
      </c>
      <c r="BJ47" s="63"/>
      <c r="BK47" s="63"/>
      <c r="BL47" s="63"/>
      <c r="BM47" s="63"/>
      <c r="BN47" s="63">
        <f>BD47+BI47</f>
        <v>0</v>
      </c>
      <c r="BO47" s="63"/>
      <c r="BP47" s="63"/>
      <c r="BQ47" s="63"/>
    </row>
    <row r="48" spans="1:69" s="2" customFormat="1" ht="15">
      <c r="A48" s="67"/>
      <c r="B48" s="67"/>
      <c r="C48" s="68" t="s">
        <v>59</v>
      </c>
      <c r="D48" s="69"/>
      <c r="E48" s="69"/>
      <c r="F48" s="69"/>
      <c r="G48" s="69"/>
      <c r="H48" s="69"/>
      <c r="I48" s="69"/>
      <c r="J48" s="69"/>
      <c r="K48" s="69"/>
      <c r="L48" s="69"/>
      <c r="M48" s="69"/>
      <c r="N48" s="69"/>
      <c r="O48" s="69"/>
      <c r="P48" s="69"/>
      <c r="Q48" s="69"/>
      <c r="R48" s="69"/>
      <c r="S48" s="69"/>
      <c r="T48" s="69"/>
      <c r="U48" s="69"/>
      <c r="V48" s="69"/>
      <c r="W48" s="69"/>
      <c r="X48" s="69"/>
      <c r="Y48" s="69"/>
      <c r="Z48" s="70"/>
      <c r="AA48" s="71">
        <f>SUM(AA44:AA47)</f>
        <v>150404990.36</v>
      </c>
      <c r="AB48" s="71"/>
      <c r="AC48" s="71"/>
      <c r="AD48" s="71"/>
      <c r="AE48" s="71"/>
      <c r="AF48" s="71">
        <f>SUM(AF44:AF47)</f>
        <v>6553861.140000001</v>
      </c>
      <c r="AG48" s="71"/>
      <c r="AH48" s="71"/>
      <c r="AI48" s="71"/>
      <c r="AJ48" s="71"/>
      <c r="AK48" s="71">
        <f>SUM(AK44:AK47)</f>
        <v>156958851.5</v>
      </c>
      <c r="AL48" s="71"/>
      <c r="AM48" s="71"/>
      <c r="AN48" s="71"/>
      <c r="AO48" s="71"/>
      <c r="AP48" s="71">
        <f>SUM(AP44:AP47)</f>
        <v>146791397.1</v>
      </c>
      <c r="AQ48" s="71"/>
      <c r="AR48" s="71"/>
      <c r="AS48" s="71"/>
      <c r="AT48" s="71"/>
      <c r="AU48" s="71">
        <f>SUM(AU44:AU47)</f>
        <v>4440510.140000001</v>
      </c>
      <c r="AV48" s="71"/>
      <c r="AW48" s="71"/>
      <c r="AX48" s="71"/>
      <c r="AY48" s="71"/>
      <c r="AZ48" s="71">
        <f>SUM(AZ44:AZ47)</f>
        <v>151231907.23999998</v>
      </c>
      <c r="BA48" s="71"/>
      <c r="BB48" s="71"/>
      <c r="BC48" s="71"/>
      <c r="BD48" s="71">
        <f>SUM(BD44:BD47)</f>
        <v>-3613593.2600000286</v>
      </c>
      <c r="BE48" s="71"/>
      <c r="BF48" s="71"/>
      <c r="BG48" s="71"/>
      <c r="BH48" s="71"/>
      <c r="BI48" s="71">
        <f>SUM(BI44:BI47)</f>
        <v>-2113351</v>
      </c>
      <c r="BJ48" s="71"/>
      <c r="BK48" s="71"/>
      <c r="BL48" s="71"/>
      <c r="BM48" s="71"/>
      <c r="BN48" s="71">
        <f>SUM(BN44:BN47)</f>
        <v>-5726944.260000029</v>
      </c>
      <c r="BO48" s="71"/>
      <c r="BP48" s="71"/>
      <c r="BQ48" s="71"/>
    </row>
    <row r="49" spans="1:80" ht="62.25" customHeight="1">
      <c r="A49" s="34"/>
      <c r="B49" s="34"/>
      <c r="C49" s="39" t="s">
        <v>131</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CB49" s="1" t="s">
        <v>58</v>
      </c>
    </row>
    <row r="50" spans="1:69" ht="5.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row>
    <row r="51" spans="1:69" ht="15.75" customHeight="1">
      <c r="A51" s="29" t="s">
        <v>49</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13"/>
      <c r="BN51" s="13"/>
      <c r="BO51" s="13"/>
      <c r="BP51" s="13"/>
      <c r="BQ51" s="13"/>
    </row>
    <row r="52" spans="1:69" ht="15" customHeight="1">
      <c r="A52" s="45" t="s">
        <v>72</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13"/>
      <c r="BN52" s="13"/>
      <c r="BO52" s="13"/>
      <c r="BP52" s="13"/>
      <c r="BQ52" s="13"/>
    </row>
    <row r="53" spans="1:69" ht="28.5" customHeight="1">
      <c r="A53" s="34" t="s">
        <v>31</v>
      </c>
      <c r="B53" s="34"/>
      <c r="C53" s="34"/>
      <c r="D53" s="34"/>
      <c r="E53" s="34"/>
      <c r="F53" s="34"/>
      <c r="G53" s="34"/>
      <c r="H53" s="34"/>
      <c r="I53" s="34"/>
      <c r="J53" s="34"/>
      <c r="K53" s="34"/>
      <c r="L53" s="34"/>
      <c r="M53" s="34"/>
      <c r="N53" s="34"/>
      <c r="O53" s="34"/>
      <c r="P53" s="34"/>
      <c r="Q53" s="34" t="s">
        <v>27</v>
      </c>
      <c r="R53" s="34"/>
      <c r="S53" s="34"/>
      <c r="T53" s="34"/>
      <c r="U53" s="34"/>
      <c r="V53" s="34"/>
      <c r="W53" s="34"/>
      <c r="X53" s="34"/>
      <c r="Y53" s="34"/>
      <c r="Z53" s="34"/>
      <c r="AA53" s="34"/>
      <c r="AB53" s="34"/>
      <c r="AC53" s="34"/>
      <c r="AD53" s="34"/>
      <c r="AE53" s="34"/>
      <c r="AF53" s="34"/>
      <c r="AG53" s="34" t="s">
        <v>51</v>
      </c>
      <c r="AH53" s="34"/>
      <c r="AI53" s="34"/>
      <c r="AJ53" s="34"/>
      <c r="AK53" s="34"/>
      <c r="AL53" s="34"/>
      <c r="AM53" s="34"/>
      <c r="AN53" s="34"/>
      <c r="AO53" s="34"/>
      <c r="AP53" s="34"/>
      <c r="AQ53" s="34"/>
      <c r="AR53" s="34"/>
      <c r="AS53" s="34"/>
      <c r="AT53" s="34"/>
      <c r="AU53" s="34"/>
      <c r="AV53" s="34"/>
      <c r="AW53" s="34" t="s">
        <v>3</v>
      </c>
      <c r="AX53" s="34"/>
      <c r="AY53" s="34"/>
      <c r="AZ53" s="34"/>
      <c r="BA53" s="34"/>
      <c r="BB53" s="34"/>
      <c r="BC53" s="34"/>
      <c r="BD53" s="34"/>
      <c r="BE53" s="34"/>
      <c r="BF53" s="34"/>
      <c r="BG53" s="34"/>
      <c r="BH53" s="34"/>
      <c r="BI53" s="34"/>
      <c r="BJ53" s="34"/>
      <c r="BK53" s="34"/>
      <c r="BL53" s="34"/>
      <c r="BM53" s="74"/>
      <c r="BN53" s="74"/>
      <c r="BO53" s="74"/>
      <c r="BP53" s="74"/>
      <c r="BQ53" s="74"/>
    </row>
    <row r="54" spans="1:69" ht="35.25" customHeight="1">
      <c r="A54" s="34"/>
      <c r="B54" s="34"/>
      <c r="C54" s="34"/>
      <c r="D54" s="34"/>
      <c r="E54" s="34"/>
      <c r="F54" s="34"/>
      <c r="G54" s="34"/>
      <c r="H54" s="34"/>
      <c r="I54" s="34"/>
      <c r="J54" s="34"/>
      <c r="K54" s="34"/>
      <c r="L54" s="34"/>
      <c r="M54" s="34"/>
      <c r="N54" s="34"/>
      <c r="O54" s="34"/>
      <c r="P54" s="34"/>
      <c r="Q54" s="34" t="s">
        <v>5</v>
      </c>
      <c r="R54" s="34"/>
      <c r="S54" s="34"/>
      <c r="T54" s="34"/>
      <c r="U54" s="34"/>
      <c r="V54" s="34" t="s">
        <v>4</v>
      </c>
      <c r="W54" s="34"/>
      <c r="X54" s="34"/>
      <c r="Y54" s="34"/>
      <c r="Z54" s="34"/>
      <c r="AA54" s="34" t="s">
        <v>28</v>
      </c>
      <c r="AB54" s="34"/>
      <c r="AC54" s="34"/>
      <c r="AD54" s="34"/>
      <c r="AE54" s="34"/>
      <c r="AF54" s="34"/>
      <c r="AG54" s="34" t="s">
        <v>5</v>
      </c>
      <c r="AH54" s="34"/>
      <c r="AI54" s="34"/>
      <c r="AJ54" s="34"/>
      <c r="AK54" s="34"/>
      <c r="AL54" s="34" t="s">
        <v>4</v>
      </c>
      <c r="AM54" s="34"/>
      <c r="AN54" s="34"/>
      <c r="AO54" s="34"/>
      <c r="AP54" s="34"/>
      <c r="AQ54" s="34" t="s">
        <v>28</v>
      </c>
      <c r="AR54" s="34"/>
      <c r="AS54" s="34"/>
      <c r="AT54" s="34"/>
      <c r="AU54" s="34"/>
      <c r="AV54" s="34"/>
      <c r="AW54" s="51" t="s">
        <v>5</v>
      </c>
      <c r="AX54" s="52"/>
      <c r="AY54" s="52"/>
      <c r="AZ54" s="52"/>
      <c r="BA54" s="53"/>
      <c r="BB54" s="51" t="s">
        <v>4</v>
      </c>
      <c r="BC54" s="52"/>
      <c r="BD54" s="52"/>
      <c r="BE54" s="52"/>
      <c r="BF54" s="53"/>
      <c r="BG54" s="34" t="s">
        <v>28</v>
      </c>
      <c r="BH54" s="34"/>
      <c r="BI54" s="34"/>
      <c r="BJ54" s="34"/>
      <c r="BK54" s="34"/>
      <c r="BL54" s="34"/>
      <c r="BM54" s="74"/>
      <c r="BN54" s="74"/>
      <c r="BO54" s="74"/>
      <c r="BP54" s="74"/>
      <c r="BQ54" s="74"/>
    </row>
    <row r="55" spans="1:69" ht="15.75" customHeight="1">
      <c r="A55" s="34">
        <v>1</v>
      </c>
      <c r="B55" s="34"/>
      <c r="C55" s="34"/>
      <c r="D55" s="34"/>
      <c r="E55" s="34"/>
      <c r="F55" s="34"/>
      <c r="G55" s="34"/>
      <c r="H55" s="34"/>
      <c r="I55" s="34"/>
      <c r="J55" s="34"/>
      <c r="K55" s="34"/>
      <c r="L55" s="34"/>
      <c r="M55" s="34"/>
      <c r="N55" s="34"/>
      <c r="O55" s="34"/>
      <c r="P55" s="34"/>
      <c r="Q55" s="34">
        <v>2</v>
      </c>
      <c r="R55" s="34"/>
      <c r="S55" s="34"/>
      <c r="T55" s="34"/>
      <c r="U55" s="34"/>
      <c r="V55" s="34">
        <v>3</v>
      </c>
      <c r="W55" s="34"/>
      <c r="X55" s="34"/>
      <c r="Y55" s="34"/>
      <c r="Z55" s="34"/>
      <c r="AA55" s="34">
        <v>4</v>
      </c>
      <c r="AB55" s="34"/>
      <c r="AC55" s="34"/>
      <c r="AD55" s="34"/>
      <c r="AE55" s="34"/>
      <c r="AF55" s="34"/>
      <c r="AG55" s="34">
        <v>5</v>
      </c>
      <c r="AH55" s="34"/>
      <c r="AI55" s="34"/>
      <c r="AJ55" s="34"/>
      <c r="AK55" s="34"/>
      <c r="AL55" s="34">
        <v>6</v>
      </c>
      <c r="AM55" s="34"/>
      <c r="AN55" s="34"/>
      <c r="AO55" s="34"/>
      <c r="AP55" s="34"/>
      <c r="AQ55" s="34">
        <v>7</v>
      </c>
      <c r="AR55" s="34"/>
      <c r="AS55" s="34"/>
      <c r="AT55" s="34"/>
      <c r="AU55" s="34"/>
      <c r="AV55" s="34"/>
      <c r="AW55" s="34">
        <v>8</v>
      </c>
      <c r="AX55" s="34"/>
      <c r="AY55" s="34"/>
      <c r="AZ55" s="34"/>
      <c r="BA55" s="34"/>
      <c r="BB55" s="75">
        <v>9</v>
      </c>
      <c r="BC55" s="75"/>
      <c r="BD55" s="75"/>
      <c r="BE55" s="75"/>
      <c r="BF55" s="75"/>
      <c r="BG55" s="75">
        <v>10</v>
      </c>
      <c r="BH55" s="75"/>
      <c r="BI55" s="75"/>
      <c r="BJ55" s="75"/>
      <c r="BK55" s="75"/>
      <c r="BL55" s="75"/>
      <c r="BM55" s="76"/>
      <c r="BN55" s="76"/>
      <c r="BO55" s="76"/>
      <c r="BP55" s="76"/>
      <c r="BQ55" s="76"/>
    </row>
    <row r="56" spans="1:69" ht="63" customHeight="1">
      <c r="A56" s="77" t="s">
        <v>109</v>
      </c>
      <c r="B56" s="61"/>
      <c r="C56" s="61"/>
      <c r="D56" s="61"/>
      <c r="E56" s="61"/>
      <c r="F56" s="61"/>
      <c r="G56" s="61"/>
      <c r="H56" s="61"/>
      <c r="I56" s="61"/>
      <c r="J56" s="61"/>
      <c r="K56" s="61"/>
      <c r="L56" s="61"/>
      <c r="M56" s="61"/>
      <c r="N56" s="61"/>
      <c r="O56" s="61"/>
      <c r="P56" s="62"/>
      <c r="Q56" s="78">
        <v>3169376</v>
      </c>
      <c r="R56" s="78"/>
      <c r="S56" s="78"/>
      <c r="T56" s="78"/>
      <c r="U56" s="78"/>
      <c r="V56" s="78">
        <v>2569320</v>
      </c>
      <c r="W56" s="78"/>
      <c r="X56" s="78"/>
      <c r="Y56" s="78"/>
      <c r="Z56" s="78"/>
      <c r="AA56" s="79">
        <f>Q56+V56</f>
        <v>5738696</v>
      </c>
      <c r="AB56" s="80"/>
      <c r="AC56" s="80"/>
      <c r="AD56" s="80"/>
      <c r="AE56" s="80"/>
      <c r="AF56" s="81"/>
      <c r="AG56" s="78">
        <v>2999641.35</v>
      </c>
      <c r="AH56" s="78"/>
      <c r="AI56" s="78"/>
      <c r="AJ56" s="78"/>
      <c r="AK56" s="78"/>
      <c r="AL56" s="78">
        <v>861225.3</v>
      </c>
      <c r="AM56" s="78"/>
      <c r="AN56" s="78"/>
      <c r="AO56" s="78"/>
      <c r="AP56" s="78"/>
      <c r="AQ56" s="78">
        <f>AG56+AL56</f>
        <v>3860866.6500000004</v>
      </c>
      <c r="AR56" s="78"/>
      <c r="AS56" s="78"/>
      <c r="AT56" s="78"/>
      <c r="AU56" s="78"/>
      <c r="AV56" s="78"/>
      <c r="AW56" s="79">
        <f>AG56-Q56</f>
        <v>-169734.6499999999</v>
      </c>
      <c r="AX56" s="80"/>
      <c r="AY56" s="80"/>
      <c r="AZ56" s="80"/>
      <c r="BA56" s="81"/>
      <c r="BB56" s="79">
        <f>AL56-V56</f>
        <v>-1708094.7</v>
      </c>
      <c r="BC56" s="80"/>
      <c r="BD56" s="80"/>
      <c r="BE56" s="80"/>
      <c r="BF56" s="81"/>
      <c r="BG56" s="78">
        <f aca="true" t="shared" si="0" ref="BG56:BG61">AW56+BB56</f>
        <v>-1877829.3499999999</v>
      </c>
      <c r="BH56" s="78"/>
      <c r="BI56" s="78"/>
      <c r="BJ56" s="78"/>
      <c r="BK56" s="78"/>
      <c r="BL56" s="82"/>
      <c r="BM56" s="83"/>
      <c r="BN56" s="83"/>
      <c r="BO56" s="83"/>
      <c r="BP56" s="83"/>
      <c r="BQ56" s="83"/>
    </row>
    <row r="57" spans="1:69" ht="65.25" customHeight="1">
      <c r="A57" s="77" t="s">
        <v>110</v>
      </c>
      <c r="B57" s="61"/>
      <c r="C57" s="61"/>
      <c r="D57" s="61"/>
      <c r="E57" s="61"/>
      <c r="F57" s="61"/>
      <c r="G57" s="61"/>
      <c r="H57" s="61"/>
      <c r="I57" s="61"/>
      <c r="J57" s="61"/>
      <c r="K57" s="61"/>
      <c r="L57" s="61"/>
      <c r="M57" s="61"/>
      <c r="N57" s="61"/>
      <c r="O57" s="61"/>
      <c r="P57" s="62"/>
      <c r="Q57" s="78">
        <v>55000</v>
      </c>
      <c r="R57" s="78"/>
      <c r="S57" s="78"/>
      <c r="T57" s="78"/>
      <c r="U57" s="78"/>
      <c r="V57" s="78"/>
      <c r="W57" s="78"/>
      <c r="X57" s="78"/>
      <c r="Y57" s="78"/>
      <c r="Z57" s="78"/>
      <c r="AA57" s="79">
        <f>Q57+V57</f>
        <v>55000</v>
      </c>
      <c r="AB57" s="80"/>
      <c r="AC57" s="80"/>
      <c r="AD57" s="80"/>
      <c r="AE57" s="80"/>
      <c r="AF57" s="81"/>
      <c r="AG57" s="78">
        <v>25000</v>
      </c>
      <c r="AH57" s="78"/>
      <c r="AI57" s="78"/>
      <c r="AJ57" s="78"/>
      <c r="AK57" s="78"/>
      <c r="AL57" s="78"/>
      <c r="AM57" s="78"/>
      <c r="AN57" s="78"/>
      <c r="AO57" s="78"/>
      <c r="AP57" s="78"/>
      <c r="AQ57" s="78">
        <f>AG57+AL57</f>
        <v>25000</v>
      </c>
      <c r="AR57" s="78"/>
      <c r="AS57" s="78"/>
      <c r="AT57" s="78"/>
      <c r="AU57" s="78"/>
      <c r="AV57" s="78"/>
      <c r="AW57" s="79">
        <f>AG57-Q57</f>
        <v>-30000</v>
      </c>
      <c r="AX57" s="80"/>
      <c r="AY57" s="80"/>
      <c r="AZ57" s="80"/>
      <c r="BA57" s="81"/>
      <c r="BB57" s="79">
        <f>AL57-V57</f>
        <v>0</v>
      </c>
      <c r="BC57" s="80"/>
      <c r="BD57" s="80"/>
      <c r="BE57" s="80"/>
      <c r="BF57" s="81"/>
      <c r="BG57" s="78">
        <f t="shared" si="0"/>
        <v>-30000</v>
      </c>
      <c r="BH57" s="78"/>
      <c r="BI57" s="78"/>
      <c r="BJ57" s="78"/>
      <c r="BK57" s="78"/>
      <c r="BL57" s="82"/>
      <c r="BM57" s="83"/>
      <c r="BN57" s="83"/>
      <c r="BO57" s="83"/>
      <c r="BP57" s="83"/>
      <c r="BQ57" s="83"/>
    </row>
    <row r="58" spans="1:69" ht="105" customHeight="1">
      <c r="A58" s="77" t="s">
        <v>125</v>
      </c>
      <c r="B58" s="61"/>
      <c r="C58" s="61"/>
      <c r="D58" s="61"/>
      <c r="E58" s="61"/>
      <c r="F58" s="61"/>
      <c r="G58" s="61"/>
      <c r="H58" s="61"/>
      <c r="I58" s="61"/>
      <c r="J58" s="61"/>
      <c r="K58" s="61"/>
      <c r="L58" s="61"/>
      <c r="M58" s="61"/>
      <c r="N58" s="61"/>
      <c r="O58" s="61"/>
      <c r="P58" s="62"/>
      <c r="Q58" s="78">
        <v>399830</v>
      </c>
      <c r="R58" s="78"/>
      <c r="S58" s="78"/>
      <c r="T58" s="78"/>
      <c r="U58" s="78"/>
      <c r="V58" s="78"/>
      <c r="W58" s="78"/>
      <c r="X58" s="78"/>
      <c r="Y58" s="78"/>
      <c r="Z58" s="78"/>
      <c r="AA58" s="79">
        <f>Q58+V58</f>
        <v>399830</v>
      </c>
      <c r="AB58" s="80"/>
      <c r="AC58" s="80"/>
      <c r="AD58" s="80"/>
      <c r="AE58" s="80"/>
      <c r="AF58" s="81"/>
      <c r="AG58" s="78">
        <v>0</v>
      </c>
      <c r="AH58" s="78"/>
      <c r="AI58" s="78"/>
      <c r="AJ58" s="78"/>
      <c r="AK58" s="78"/>
      <c r="AL58" s="78"/>
      <c r="AM58" s="78"/>
      <c r="AN58" s="78"/>
      <c r="AO58" s="78"/>
      <c r="AP58" s="78"/>
      <c r="AQ58" s="78">
        <f>AG58+AL58</f>
        <v>0</v>
      </c>
      <c r="AR58" s="78"/>
      <c r="AS58" s="78"/>
      <c r="AT58" s="78"/>
      <c r="AU58" s="78"/>
      <c r="AV58" s="78"/>
      <c r="AW58" s="79">
        <f>AG58-Q58</f>
        <v>-399830</v>
      </c>
      <c r="AX58" s="80"/>
      <c r="AY58" s="80"/>
      <c r="AZ58" s="80"/>
      <c r="BA58" s="81"/>
      <c r="BB58" s="79">
        <f>AL58-V58</f>
        <v>0</v>
      </c>
      <c r="BC58" s="80"/>
      <c r="BD58" s="80"/>
      <c r="BE58" s="80"/>
      <c r="BF58" s="81"/>
      <c r="BG58" s="78">
        <f t="shared" si="0"/>
        <v>-399830</v>
      </c>
      <c r="BH58" s="78"/>
      <c r="BI58" s="78"/>
      <c r="BJ58" s="78"/>
      <c r="BK58" s="78"/>
      <c r="BL58" s="82"/>
      <c r="BM58" s="83"/>
      <c r="BN58" s="83"/>
      <c r="BO58" s="83"/>
      <c r="BP58" s="83"/>
      <c r="BQ58" s="83"/>
    </row>
    <row r="59" spans="1:69" ht="46.5" customHeight="1">
      <c r="A59" s="77" t="s">
        <v>111</v>
      </c>
      <c r="B59" s="61"/>
      <c r="C59" s="61"/>
      <c r="D59" s="61"/>
      <c r="E59" s="61"/>
      <c r="F59" s="61"/>
      <c r="G59" s="61"/>
      <c r="H59" s="61"/>
      <c r="I59" s="61"/>
      <c r="J59" s="61"/>
      <c r="K59" s="61"/>
      <c r="L59" s="61"/>
      <c r="M59" s="61"/>
      <c r="N59" s="61"/>
      <c r="O59" s="61"/>
      <c r="P59" s="62"/>
      <c r="Q59" s="78">
        <v>2111.62</v>
      </c>
      <c r="R59" s="78"/>
      <c r="S59" s="78"/>
      <c r="T59" s="78"/>
      <c r="U59" s="78"/>
      <c r="V59" s="78"/>
      <c r="W59" s="78"/>
      <c r="X59" s="78"/>
      <c r="Y59" s="78"/>
      <c r="Z59" s="78"/>
      <c r="AA59" s="79">
        <v>0</v>
      </c>
      <c r="AB59" s="80"/>
      <c r="AC59" s="80"/>
      <c r="AD59" s="80"/>
      <c r="AE59" s="80"/>
      <c r="AF59" s="81"/>
      <c r="AG59" s="78">
        <v>2111.62</v>
      </c>
      <c r="AH59" s="78"/>
      <c r="AI59" s="78"/>
      <c r="AJ59" s="78"/>
      <c r="AK59" s="78"/>
      <c r="AL59" s="78"/>
      <c r="AM59" s="78"/>
      <c r="AN59" s="78"/>
      <c r="AO59" s="78"/>
      <c r="AP59" s="78"/>
      <c r="AQ59" s="78">
        <f>AG59+AL59</f>
        <v>2111.62</v>
      </c>
      <c r="AR59" s="78"/>
      <c r="AS59" s="78"/>
      <c r="AT59" s="78"/>
      <c r="AU59" s="78"/>
      <c r="AV59" s="78"/>
      <c r="AW59" s="79">
        <f>AG59-Q59</f>
        <v>0</v>
      </c>
      <c r="AX59" s="80"/>
      <c r="AY59" s="80"/>
      <c r="AZ59" s="80"/>
      <c r="BA59" s="81"/>
      <c r="BB59" s="79">
        <f>AL59-V59</f>
        <v>0</v>
      </c>
      <c r="BC59" s="80"/>
      <c r="BD59" s="80"/>
      <c r="BE59" s="80"/>
      <c r="BF59" s="81"/>
      <c r="BG59" s="78">
        <f t="shared" si="0"/>
        <v>0</v>
      </c>
      <c r="BH59" s="78"/>
      <c r="BI59" s="78"/>
      <c r="BJ59" s="78"/>
      <c r="BK59" s="78"/>
      <c r="BL59" s="84"/>
      <c r="BM59" s="83"/>
      <c r="BN59" s="83"/>
      <c r="BO59" s="83"/>
      <c r="BP59" s="83"/>
      <c r="BQ59" s="83"/>
    </row>
    <row r="60" spans="1:79" ht="81" customHeight="1">
      <c r="A60" s="77" t="s">
        <v>112</v>
      </c>
      <c r="B60" s="61"/>
      <c r="C60" s="61"/>
      <c r="D60" s="61"/>
      <c r="E60" s="61"/>
      <c r="F60" s="61"/>
      <c r="G60" s="61"/>
      <c r="H60" s="61"/>
      <c r="I60" s="61"/>
      <c r="J60" s="61"/>
      <c r="K60" s="61"/>
      <c r="L60" s="61"/>
      <c r="M60" s="61"/>
      <c r="N60" s="61"/>
      <c r="O60" s="61"/>
      <c r="P60" s="62"/>
      <c r="Q60" s="78">
        <v>10000</v>
      </c>
      <c r="R60" s="78"/>
      <c r="S60" s="78"/>
      <c r="T60" s="78"/>
      <c r="U60" s="78"/>
      <c r="V60" s="78"/>
      <c r="W60" s="78"/>
      <c r="X60" s="78"/>
      <c r="Y60" s="78"/>
      <c r="Z60" s="78"/>
      <c r="AA60" s="79">
        <f>Q60+V60</f>
        <v>10000</v>
      </c>
      <c r="AB60" s="80"/>
      <c r="AC60" s="80"/>
      <c r="AD60" s="80"/>
      <c r="AE60" s="80"/>
      <c r="AF60" s="81"/>
      <c r="AG60" s="78">
        <v>10000</v>
      </c>
      <c r="AH60" s="78"/>
      <c r="AI60" s="78"/>
      <c r="AJ60" s="78"/>
      <c r="AK60" s="78"/>
      <c r="AL60" s="78"/>
      <c r="AM60" s="78"/>
      <c r="AN60" s="78"/>
      <c r="AO60" s="78"/>
      <c r="AP60" s="78"/>
      <c r="AQ60" s="78">
        <f>AG60+AL60</f>
        <v>10000</v>
      </c>
      <c r="AR60" s="78"/>
      <c r="AS60" s="78"/>
      <c r="AT60" s="78"/>
      <c r="AU60" s="78"/>
      <c r="AV60" s="78"/>
      <c r="AW60" s="79">
        <f>AG60-Q60</f>
        <v>0</v>
      </c>
      <c r="AX60" s="80"/>
      <c r="AY60" s="80"/>
      <c r="AZ60" s="80"/>
      <c r="BA60" s="81"/>
      <c r="BB60" s="79">
        <f>AL60-V60</f>
        <v>0</v>
      </c>
      <c r="BC60" s="80"/>
      <c r="BD60" s="80"/>
      <c r="BE60" s="80"/>
      <c r="BF60" s="81"/>
      <c r="BG60" s="78">
        <f t="shared" si="0"/>
        <v>0</v>
      </c>
      <c r="BH60" s="78"/>
      <c r="BI60" s="78"/>
      <c r="BJ60" s="78"/>
      <c r="BK60" s="78"/>
      <c r="BL60" s="82"/>
      <c r="BM60" s="85"/>
      <c r="BN60" s="85"/>
      <c r="BO60" s="85"/>
      <c r="BP60" s="85"/>
      <c r="BQ60" s="85"/>
      <c r="CA60" s="1" t="s">
        <v>24</v>
      </c>
    </row>
    <row r="61" spans="1:69" s="2" customFormat="1" ht="13.5">
      <c r="A61" s="86" t="s">
        <v>61</v>
      </c>
      <c r="B61" s="69"/>
      <c r="C61" s="69"/>
      <c r="D61" s="69"/>
      <c r="E61" s="69"/>
      <c r="F61" s="69"/>
      <c r="G61" s="69"/>
      <c r="H61" s="69"/>
      <c r="I61" s="69"/>
      <c r="J61" s="69"/>
      <c r="K61" s="69"/>
      <c r="L61" s="69"/>
      <c r="M61" s="69"/>
      <c r="N61" s="69"/>
      <c r="O61" s="69"/>
      <c r="P61" s="70"/>
      <c r="Q61" s="87">
        <f>Q56+Q57+Q58+Q59+Q60</f>
        <v>3636317.62</v>
      </c>
      <c r="R61" s="87"/>
      <c r="S61" s="87"/>
      <c r="T61" s="87"/>
      <c r="U61" s="87"/>
      <c r="V61" s="87">
        <f>V56+V58+V59+V60</f>
        <v>2569320</v>
      </c>
      <c r="W61" s="87"/>
      <c r="X61" s="87"/>
      <c r="Y61" s="87"/>
      <c r="Z61" s="87"/>
      <c r="AA61" s="87">
        <f>AA56+AA57+AA58+AA59+AA60</f>
        <v>6203526</v>
      </c>
      <c r="AB61" s="87"/>
      <c r="AC61" s="87"/>
      <c r="AD61" s="87"/>
      <c r="AE61" s="87"/>
      <c r="AF61" s="87"/>
      <c r="AG61" s="87">
        <f>AG56+AG57+AG58+AG59+AG60</f>
        <v>3036752.97</v>
      </c>
      <c r="AH61" s="87"/>
      <c r="AI61" s="87"/>
      <c r="AJ61" s="87"/>
      <c r="AK61" s="87"/>
      <c r="AL61" s="87">
        <f>AL58+AL59+AL60+AL57+AL56</f>
        <v>861225.3</v>
      </c>
      <c r="AM61" s="87"/>
      <c r="AN61" s="87"/>
      <c r="AO61" s="87"/>
      <c r="AP61" s="87"/>
      <c r="AQ61" s="87">
        <f>SUM(AQ56:AQ60)</f>
        <v>3897978.2700000005</v>
      </c>
      <c r="AR61" s="87"/>
      <c r="AS61" s="87"/>
      <c r="AT61" s="87"/>
      <c r="AU61" s="87"/>
      <c r="AV61" s="87"/>
      <c r="AW61" s="87">
        <f>SUM(AW56:AW60)</f>
        <v>-599564.6499999999</v>
      </c>
      <c r="AX61" s="87"/>
      <c r="AY61" s="87"/>
      <c r="AZ61" s="87"/>
      <c r="BA61" s="87"/>
      <c r="BB61" s="87">
        <f>SUM(BB56:BB60)</f>
        <v>-1708094.7</v>
      </c>
      <c r="BC61" s="87"/>
      <c r="BD61" s="87"/>
      <c r="BE61" s="87"/>
      <c r="BF61" s="87"/>
      <c r="BG61" s="88">
        <f t="shared" si="0"/>
        <v>-2307659.3499999996</v>
      </c>
      <c r="BH61" s="89"/>
      <c r="BI61" s="89"/>
      <c r="BJ61" s="89"/>
      <c r="BK61" s="89"/>
      <c r="BL61" s="90"/>
      <c r="BM61" s="91"/>
      <c r="BN61" s="91"/>
      <c r="BO61" s="91"/>
      <c r="BP61" s="91"/>
      <c r="BQ61" s="91"/>
    </row>
    <row r="62" spans="1:80" ht="71.25" customHeight="1">
      <c r="A62" s="92" t="s">
        <v>127</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4"/>
      <c r="BM62" s="85"/>
      <c r="BN62" s="85"/>
      <c r="BO62" s="85"/>
      <c r="BP62" s="85"/>
      <c r="BQ62" s="85"/>
      <c r="CB62" s="1" t="s">
        <v>60</v>
      </c>
    </row>
    <row r="63" spans="1:69" ht="12.7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4" spans="1:69" ht="15.75" customHeight="1">
      <c r="A64" s="29" t="s">
        <v>50</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row>
    <row r="65" spans="1:69" ht="12.7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row>
    <row r="66" spans="1:78" ht="45" customHeight="1">
      <c r="A66" s="46" t="s">
        <v>10</v>
      </c>
      <c r="B66" s="47"/>
      <c r="C66" s="46" t="s">
        <v>9</v>
      </c>
      <c r="D66" s="28"/>
      <c r="E66" s="28"/>
      <c r="F66" s="28"/>
      <c r="G66" s="28"/>
      <c r="H66" s="28"/>
      <c r="I66" s="47"/>
      <c r="J66" s="46" t="s">
        <v>8</v>
      </c>
      <c r="K66" s="28"/>
      <c r="L66" s="28"/>
      <c r="M66" s="28"/>
      <c r="N66" s="47"/>
      <c r="O66" s="46" t="s">
        <v>7</v>
      </c>
      <c r="P66" s="28"/>
      <c r="Q66" s="28"/>
      <c r="R66" s="28"/>
      <c r="S66" s="28"/>
      <c r="T66" s="28"/>
      <c r="U66" s="28"/>
      <c r="V66" s="28"/>
      <c r="W66" s="28"/>
      <c r="X66" s="47"/>
      <c r="Y66" s="34" t="s">
        <v>27</v>
      </c>
      <c r="Z66" s="34"/>
      <c r="AA66" s="34"/>
      <c r="AB66" s="34"/>
      <c r="AC66" s="34"/>
      <c r="AD66" s="34"/>
      <c r="AE66" s="34"/>
      <c r="AF66" s="34"/>
      <c r="AG66" s="34"/>
      <c r="AH66" s="34"/>
      <c r="AI66" s="34"/>
      <c r="AJ66" s="34"/>
      <c r="AK66" s="34"/>
      <c r="AL66" s="34"/>
      <c r="AM66" s="34"/>
      <c r="AN66" s="34" t="s">
        <v>52</v>
      </c>
      <c r="AO66" s="34"/>
      <c r="AP66" s="34"/>
      <c r="AQ66" s="34"/>
      <c r="AR66" s="34"/>
      <c r="AS66" s="34"/>
      <c r="AT66" s="34"/>
      <c r="AU66" s="34"/>
      <c r="AV66" s="34"/>
      <c r="AW66" s="34"/>
      <c r="AX66" s="34"/>
      <c r="AY66" s="34"/>
      <c r="AZ66" s="34"/>
      <c r="BA66" s="34"/>
      <c r="BB66" s="34"/>
      <c r="BC66" s="95" t="s">
        <v>3</v>
      </c>
      <c r="BD66" s="95"/>
      <c r="BE66" s="95"/>
      <c r="BF66" s="95"/>
      <c r="BG66" s="95"/>
      <c r="BH66" s="95"/>
      <c r="BI66" s="95"/>
      <c r="BJ66" s="95"/>
      <c r="BK66" s="95"/>
      <c r="BL66" s="95"/>
      <c r="BM66" s="95"/>
      <c r="BN66" s="95"/>
      <c r="BO66" s="95"/>
      <c r="BP66" s="95"/>
      <c r="BQ66" s="95"/>
      <c r="BR66" s="4"/>
      <c r="BS66" s="4"/>
      <c r="BT66" s="4"/>
      <c r="BU66" s="4"/>
      <c r="BV66" s="4"/>
      <c r="BW66" s="4"/>
      <c r="BX66" s="4"/>
      <c r="BY66" s="4"/>
      <c r="BZ66" s="5"/>
    </row>
    <row r="67" spans="1:78" ht="32.25" customHeight="1">
      <c r="A67" s="48"/>
      <c r="B67" s="50"/>
      <c r="C67" s="48"/>
      <c r="D67" s="49"/>
      <c r="E67" s="49"/>
      <c r="F67" s="49"/>
      <c r="G67" s="49"/>
      <c r="H67" s="49"/>
      <c r="I67" s="50"/>
      <c r="J67" s="48"/>
      <c r="K67" s="49"/>
      <c r="L67" s="49"/>
      <c r="M67" s="49"/>
      <c r="N67" s="50"/>
      <c r="O67" s="48"/>
      <c r="P67" s="49"/>
      <c r="Q67" s="49"/>
      <c r="R67" s="49"/>
      <c r="S67" s="49"/>
      <c r="T67" s="49"/>
      <c r="U67" s="49"/>
      <c r="V67" s="49"/>
      <c r="W67" s="49"/>
      <c r="X67" s="50"/>
      <c r="Y67" s="51" t="s">
        <v>5</v>
      </c>
      <c r="Z67" s="52"/>
      <c r="AA67" s="52"/>
      <c r="AB67" s="52"/>
      <c r="AC67" s="53"/>
      <c r="AD67" s="51" t="s">
        <v>4</v>
      </c>
      <c r="AE67" s="52"/>
      <c r="AF67" s="52"/>
      <c r="AG67" s="52"/>
      <c r="AH67" s="53"/>
      <c r="AI67" s="34" t="s">
        <v>28</v>
      </c>
      <c r="AJ67" s="34"/>
      <c r="AK67" s="34"/>
      <c r="AL67" s="34"/>
      <c r="AM67" s="34"/>
      <c r="AN67" s="34" t="s">
        <v>5</v>
      </c>
      <c r="AO67" s="34"/>
      <c r="AP67" s="34"/>
      <c r="AQ67" s="34"/>
      <c r="AR67" s="34"/>
      <c r="AS67" s="34" t="s">
        <v>4</v>
      </c>
      <c r="AT67" s="34"/>
      <c r="AU67" s="34"/>
      <c r="AV67" s="34"/>
      <c r="AW67" s="34"/>
      <c r="AX67" s="34" t="s">
        <v>28</v>
      </c>
      <c r="AY67" s="34"/>
      <c r="AZ67" s="34"/>
      <c r="BA67" s="34"/>
      <c r="BB67" s="34"/>
      <c r="BC67" s="34" t="s">
        <v>5</v>
      </c>
      <c r="BD67" s="34"/>
      <c r="BE67" s="34"/>
      <c r="BF67" s="34"/>
      <c r="BG67" s="34"/>
      <c r="BH67" s="34" t="s">
        <v>4</v>
      </c>
      <c r="BI67" s="34"/>
      <c r="BJ67" s="34"/>
      <c r="BK67" s="34"/>
      <c r="BL67" s="34"/>
      <c r="BM67" s="34" t="s">
        <v>28</v>
      </c>
      <c r="BN67" s="34"/>
      <c r="BO67" s="34"/>
      <c r="BP67" s="34"/>
      <c r="BQ67" s="34"/>
      <c r="BR67" s="3"/>
      <c r="BS67" s="3"/>
      <c r="BT67" s="3"/>
      <c r="BU67" s="3"/>
      <c r="BV67" s="3"/>
      <c r="BW67" s="3"/>
      <c r="BX67" s="3"/>
      <c r="BY67" s="3"/>
      <c r="BZ67" s="5"/>
    </row>
    <row r="68" spans="1:78" ht="15.75" customHeight="1">
      <c r="A68" s="34">
        <v>1</v>
      </c>
      <c r="B68" s="34"/>
      <c r="C68" s="34">
        <v>2</v>
      </c>
      <c r="D68" s="34"/>
      <c r="E68" s="34"/>
      <c r="F68" s="34"/>
      <c r="G68" s="34"/>
      <c r="H68" s="34"/>
      <c r="I68" s="34"/>
      <c r="J68" s="34">
        <v>3</v>
      </c>
      <c r="K68" s="34"/>
      <c r="L68" s="34"/>
      <c r="M68" s="34"/>
      <c r="N68" s="34"/>
      <c r="O68" s="34">
        <v>4</v>
      </c>
      <c r="P68" s="34"/>
      <c r="Q68" s="34"/>
      <c r="R68" s="34"/>
      <c r="S68" s="34"/>
      <c r="T68" s="34"/>
      <c r="U68" s="34"/>
      <c r="V68" s="34"/>
      <c r="W68" s="34"/>
      <c r="X68" s="34"/>
      <c r="Y68" s="34">
        <v>5</v>
      </c>
      <c r="Z68" s="34"/>
      <c r="AA68" s="34"/>
      <c r="AB68" s="34"/>
      <c r="AC68" s="34"/>
      <c r="AD68" s="34">
        <v>6</v>
      </c>
      <c r="AE68" s="34"/>
      <c r="AF68" s="34"/>
      <c r="AG68" s="34"/>
      <c r="AH68" s="34"/>
      <c r="AI68" s="34">
        <v>7</v>
      </c>
      <c r="AJ68" s="34"/>
      <c r="AK68" s="34"/>
      <c r="AL68" s="34"/>
      <c r="AM68" s="34"/>
      <c r="AN68" s="51">
        <v>8</v>
      </c>
      <c r="AO68" s="52"/>
      <c r="AP68" s="52"/>
      <c r="AQ68" s="52"/>
      <c r="AR68" s="53"/>
      <c r="AS68" s="51">
        <v>9</v>
      </c>
      <c r="AT68" s="52"/>
      <c r="AU68" s="52"/>
      <c r="AV68" s="52"/>
      <c r="AW68" s="53"/>
      <c r="AX68" s="51">
        <v>10</v>
      </c>
      <c r="AY68" s="52"/>
      <c r="AZ68" s="52"/>
      <c r="BA68" s="52"/>
      <c r="BB68" s="53"/>
      <c r="BC68" s="51">
        <v>11</v>
      </c>
      <c r="BD68" s="52"/>
      <c r="BE68" s="52"/>
      <c r="BF68" s="52"/>
      <c r="BG68" s="53"/>
      <c r="BH68" s="51">
        <v>12</v>
      </c>
      <c r="BI68" s="52"/>
      <c r="BJ68" s="52"/>
      <c r="BK68" s="52"/>
      <c r="BL68" s="53"/>
      <c r="BM68" s="51">
        <v>13</v>
      </c>
      <c r="BN68" s="52"/>
      <c r="BO68" s="52"/>
      <c r="BP68" s="52"/>
      <c r="BQ68" s="53"/>
      <c r="BR68" s="3"/>
      <c r="BS68" s="3"/>
      <c r="BT68" s="3"/>
      <c r="BU68" s="3"/>
      <c r="BV68" s="3"/>
      <c r="BW68" s="3"/>
      <c r="BX68" s="3"/>
      <c r="BY68" s="3"/>
      <c r="BZ68" s="5"/>
    </row>
    <row r="69" spans="1:79" ht="12.75" customHeight="1" hidden="1">
      <c r="A69" s="35" t="s">
        <v>41</v>
      </c>
      <c r="B69" s="35"/>
      <c r="C69" s="36" t="s">
        <v>19</v>
      </c>
      <c r="D69" s="37"/>
      <c r="E69" s="37"/>
      <c r="F69" s="37"/>
      <c r="G69" s="37"/>
      <c r="H69" s="37"/>
      <c r="I69" s="38"/>
      <c r="J69" s="35" t="s">
        <v>20</v>
      </c>
      <c r="K69" s="35"/>
      <c r="L69" s="35"/>
      <c r="M69" s="35"/>
      <c r="N69" s="35"/>
      <c r="O69" s="96" t="s">
        <v>42</v>
      </c>
      <c r="P69" s="96"/>
      <c r="Q69" s="96"/>
      <c r="R69" s="96"/>
      <c r="S69" s="96"/>
      <c r="T69" s="96"/>
      <c r="U69" s="96"/>
      <c r="V69" s="96"/>
      <c r="W69" s="96"/>
      <c r="X69" s="36"/>
      <c r="Y69" s="56" t="s">
        <v>15</v>
      </c>
      <c r="Z69" s="56"/>
      <c r="AA69" s="56"/>
      <c r="AB69" s="56"/>
      <c r="AC69" s="56"/>
      <c r="AD69" s="56" t="s">
        <v>32</v>
      </c>
      <c r="AE69" s="56"/>
      <c r="AF69" s="56"/>
      <c r="AG69" s="56"/>
      <c r="AH69" s="56"/>
      <c r="AI69" s="56" t="s">
        <v>21</v>
      </c>
      <c r="AJ69" s="56"/>
      <c r="AK69" s="56"/>
      <c r="AL69" s="56"/>
      <c r="AM69" s="56"/>
      <c r="AN69" s="56" t="s">
        <v>33</v>
      </c>
      <c r="AO69" s="56"/>
      <c r="AP69" s="56"/>
      <c r="AQ69" s="56"/>
      <c r="AR69" s="56"/>
      <c r="AS69" s="56" t="s">
        <v>16</v>
      </c>
      <c r="AT69" s="56"/>
      <c r="AU69" s="56"/>
      <c r="AV69" s="56"/>
      <c r="AW69" s="56"/>
      <c r="AX69" s="56" t="s">
        <v>21</v>
      </c>
      <c r="AY69" s="56"/>
      <c r="AZ69" s="56"/>
      <c r="BA69" s="56"/>
      <c r="BB69" s="56"/>
      <c r="BC69" s="56" t="s">
        <v>35</v>
      </c>
      <c r="BD69" s="56"/>
      <c r="BE69" s="56"/>
      <c r="BF69" s="56"/>
      <c r="BG69" s="56"/>
      <c r="BH69" s="56" t="s">
        <v>35</v>
      </c>
      <c r="BI69" s="56"/>
      <c r="BJ69" s="56"/>
      <c r="BK69" s="56"/>
      <c r="BL69" s="56"/>
      <c r="BM69" s="97" t="s">
        <v>21</v>
      </c>
      <c r="BN69" s="97"/>
      <c r="BO69" s="97"/>
      <c r="BP69" s="97"/>
      <c r="BQ69" s="97"/>
      <c r="BR69" s="6"/>
      <c r="BS69" s="6"/>
      <c r="BT69" s="5"/>
      <c r="BU69" s="5"/>
      <c r="BV69" s="5"/>
      <c r="BW69" s="5"/>
      <c r="BX69" s="5"/>
      <c r="BY69" s="5"/>
      <c r="BZ69" s="5"/>
      <c r="CA69" s="1" t="s">
        <v>25</v>
      </c>
    </row>
    <row r="70" spans="1:79" s="2" customFormat="1" ht="15">
      <c r="A70" s="67">
        <v>0</v>
      </c>
      <c r="B70" s="67"/>
      <c r="C70" s="98" t="s">
        <v>62</v>
      </c>
      <c r="D70" s="98"/>
      <c r="E70" s="98"/>
      <c r="F70" s="98"/>
      <c r="G70" s="98"/>
      <c r="H70" s="98"/>
      <c r="I70" s="98"/>
      <c r="J70" s="98" t="s">
        <v>63</v>
      </c>
      <c r="K70" s="98"/>
      <c r="L70" s="98"/>
      <c r="M70" s="98"/>
      <c r="N70" s="98"/>
      <c r="O70" s="98" t="s">
        <v>63</v>
      </c>
      <c r="P70" s="98"/>
      <c r="Q70" s="98"/>
      <c r="R70" s="98"/>
      <c r="S70" s="98"/>
      <c r="T70" s="98"/>
      <c r="U70" s="98"/>
      <c r="V70" s="98"/>
      <c r="W70" s="98"/>
      <c r="X70" s="98"/>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100"/>
      <c r="AY70" s="100"/>
      <c r="AZ70" s="100"/>
      <c r="BA70" s="100"/>
      <c r="BB70" s="100"/>
      <c r="BC70" s="100"/>
      <c r="BD70" s="100"/>
      <c r="BE70" s="100"/>
      <c r="BF70" s="100"/>
      <c r="BG70" s="100"/>
      <c r="BH70" s="100"/>
      <c r="BI70" s="100"/>
      <c r="BJ70" s="100"/>
      <c r="BK70" s="100"/>
      <c r="BL70" s="100"/>
      <c r="BM70" s="100"/>
      <c r="BN70" s="100"/>
      <c r="BO70" s="100"/>
      <c r="BP70" s="100"/>
      <c r="BQ70" s="100"/>
      <c r="BR70" s="7"/>
      <c r="BS70" s="7"/>
      <c r="BT70" s="7"/>
      <c r="BU70" s="7"/>
      <c r="BV70" s="7"/>
      <c r="BW70" s="7"/>
      <c r="BX70" s="7"/>
      <c r="BY70" s="7"/>
      <c r="BZ70" s="8"/>
      <c r="CA70" s="2" t="s">
        <v>26</v>
      </c>
    </row>
    <row r="71" spans="1:78" ht="25.5" customHeight="1">
      <c r="A71" s="34">
        <v>1</v>
      </c>
      <c r="B71" s="34"/>
      <c r="C71" s="10" t="s">
        <v>80</v>
      </c>
      <c r="D71" s="11"/>
      <c r="E71" s="11"/>
      <c r="F71" s="11"/>
      <c r="G71" s="11"/>
      <c r="H71" s="11"/>
      <c r="I71" s="12"/>
      <c r="J71" s="101" t="s">
        <v>77</v>
      </c>
      <c r="K71" s="101"/>
      <c r="L71" s="101"/>
      <c r="M71" s="101"/>
      <c r="N71" s="101"/>
      <c r="O71" s="101" t="s">
        <v>81</v>
      </c>
      <c r="P71" s="101"/>
      <c r="Q71" s="101"/>
      <c r="R71" s="101"/>
      <c r="S71" s="101"/>
      <c r="T71" s="101"/>
      <c r="U71" s="101"/>
      <c r="V71" s="101"/>
      <c r="W71" s="101"/>
      <c r="X71" s="101"/>
      <c r="Y71" s="102">
        <v>17</v>
      </c>
      <c r="Z71" s="102"/>
      <c r="AA71" s="102"/>
      <c r="AB71" s="102"/>
      <c r="AC71" s="102"/>
      <c r="AD71" s="102"/>
      <c r="AE71" s="102"/>
      <c r="AF71" s="102"/>
      <c r="AG71" s="102"/>
      <c r="AH71" s="102"/>
      <c r="AI71" s="102">
        <f aca="true" t="shared" si="1" ref="AI71:AI78">Y71+AD71</f>
        <v>17</v>
      </c>
      <c r="AJ71" s="102"/>
      <c r="AK71" s="102"/>
      <c r="AL71" s="102"/>
      <c r="AM71" s="102"/>
      <c r="AN71" s="102">
        <v>17</v>
      </c>
      <c r="AO71" s="102"/>
      <c r="AP71" s="102"/>
      <c r="AQ71" s="102"/>
      <c r="AR71" s="102"/>
      <c r="AS71" s="102"/>
      <c r="AT71" s="102"/>
      <c r="AU71" s="102"/>
      <c r="AV71" s="102"/>
      <c r="AW71" s="102"/>
      <c r="AX71" s="102">
        <f aca="true" t="shared" si="2" ref="AX71:AX78">AN71+AS71</f>
        <v>17</v>
      </c>
      <c r="AY71" s="102"/>
      <c r="AZ71" s="102"/>
      <c r="BA71" s="102"/>
      <c r="BB71" s="102"/>
      <c r="BC71" s="103">
        <f>AN71-Y71</f>
        <v>0</v>
      </c>
      <c r="BD71" s="103"/>
      <c r="BE71" s="103"/>
      <c r="BF71" s="103"/>
      <c r="BG71" s="103"/>
      <c r="BH71" s="103">
        <f>AS71-AD71</f>
        <v>0</v>
      </c>
      <c r="BI71" s="103"/>
      <c r="BJ71" s="103"/>
      <c r="BK71" s="103"/>
      <c r="BL71" s="103"/>
      <c r="BM71" s="103">
        <f>BC71+BH71</f>
        <v>0</v>
      </c>
      <c r="BN71" s="103"/>
      <c r="BO71" s="103"/>
      <c r="BP71" s="103"/>
      <c r="BQ71" s="103"/>
      <c r="BR71" s="9"/>
      <c r="BS71" s="9"/>
      <c r="BT71" s="9"/>
      <c r="BU71" s="9"/>
      <c r="BV71" s="9"/>
      <c r="BW71" s="9"/>
      <c r="BX71" s="9"/>
      <c r="BY71" s="9"/>
      <c r="BZ71" s="5"/>
    </row>
    <row r="72" spans="1:78" ht="25.5" customHeight="1">
      <c r="A72" s="34">
        <v>2</v>
      </c>
      <c r="B72" s="34"/>
      <c r="C72" s="10" t="s">
        <v>82</v>
      </c>
      <c r="D72" s="11"/>
      <c r="E72" s="11"/>
      <c r="F72" s="11"/>
      <c r="G72" s="11"/>
      <c r="H72" s="11"/>
      <c r="I72" s="12"/>
      <c r="J72" s="101" t="s">
        <v>77</v>
      </c>
      <c r="K72" s="101"/>
      <c r="L72" s="101"/>
      <c r="M72" s="101"/>
      <c r="N72" s="101"/>
      <c r="O72" s="101" t="s">
        <v>81</v>
      </c>
      <c r="P72" s="101"/>
      <c r="Q72" s="101"/>
      <c r="R72" s="101"/>
      <c r="S72" s="101"/>
      <c r="T72" s="101"/>
      <c r="U72" s="101"/>
      <c r="V72" s="101"/>
      <c r="W72" s="101"/>
      <c r="X72" s="101"/>
      <c r="Y72" s="102">
        <v>274</v>
      </c>
      <c r="Z72" s="102"/>
      <c r="AA72" s="102"/>
      <c r="AB72" s="102"/>
      <c r="AC72" s="102"/>
      <c r="AD72" s="102"/>
      <c r="AE72" s="102"/>
      <c r="AF72" s="102"/>
      <c r="AG72" s="102"/>
      <c r="AH72" s="102"/>
      <c r="AI72" s="102">
        <f t="shared" si="1"/>
        <v>274</v>
      </c>
      <c r="AJ72" s="102"/>
      <c r="AK72" s="102"/>
      <c r="AL72" s="102"/>
      <c r="AM72" s="102"/>
      <c r="AN72" s="102">
        <v>274</v>
      </c>
      <c r="AO72" s="102"/>
      <c r="AP72" s="102"/>
      <c r="AQ72" s="102"/>
      <c r="AR72" s="102"/>
      <c r="AS72" s="102"/>
      <c r="AT72" s="102"/>
      <c r="AU72" s="102"/>
      <c r="AV72" s="102"/>
      <c r="AW72" s="102"/>
      <c r="AX72" s="102">
        <f t="shared" si="2"/>
        <v>274</v>
      </c>
      <c r="AY72" s="102"/>
      <c r="AZ72" s="102"/>
      <c r="BA72" s="102"/>
      <c r="BB72" s="102"/>
      <c r="BC72" s="103">
        <f>AN72-Y72</f>
        <v>0</v>
      </c>
      <c r="BD72" s="103"/>
      <c r="BE72" s="103"/>
      <c r="BF72" s="103"/>
      <c r="BG72" s="103"/>
      <c r="BH72" s="103">
        <f aca="true" t="shared" si="3" ref="BH72:BH79">AS72-AD72</f>
        <v>0</v>
      </c>
      <c r="BI72" s="103"/>
      <c r="BJ72" s="103"/>
      <c r="BK72" s="103"/>
      <c r="BL72" s="103"/>
      <c r="BM72" s="103">
        <f aca="true" t="shared" si="4" ref="BM72:BM79">BC72+BH72</f>
        <v>0</v>
      </c>
      <c r="BN72" s="103"/>
      <c r="BO72" s="103"/>
      <c r="BP72" s="103"/>
      <c r="BQ72" s="103"/>
      <c r="BR72" s="9"/>
      <c r="BS72" s="9"/>
      <c r="BT72" s="9"/>
      <c r="BU72" s="9"/>
      <c r="BV72" s="9"/>
      <c r="BW72" s="9"/>
      <c r="BX72" s="9"/>
      <c r="BY72" s="9"/>
      <c r="BZ72" s="5"/>
    </row>
    <row r="73" spans="1:78" ht="40.5" customHeight="1">
      <c r="A73" s="34">
        <v>3</v>
      </c>
      <c r="B73" s="34"/>
      <c r="C73" s="10" t="s">
        <v>83</v>
      </c>
      <c r="D73" s="11"/>
      <c r="E73" s="11"/>
      <c r="F73" s="11"/>
      <c r="G73" s="11"/>
      <c r="H73" s="11"/>
      <c r="I73" s="12"/>
      <c r="J73" s="101" t="s">
        <v>77</v>
      </c>
      <c r="K73" s="101"/>
      <c r="L73" s="101"/>
      <c r="M73" s="101"/>
      <c r="N73" s="101"/>
      <c r="O73" s="101" t="s">
        <v>81</v>
      </c>
      <c r="P73" s="101"/>
      <c r="Q73" s="101"/>
      <c r="R73" s="101"/>
      <c r="S73" s="101"/>
      <c r="T73" s="101"/>
      <c r="U73" s="101"/>
      <c r="V73" s="101"/>
      <c r="W73" s="101"/>
      <c r="X73" s="101"/>
      <c r="Y73" s="102">
        <v>4</v>
      </c>
      <c r="Z73" s="102"/>
      <c r="AA73" s="102"/>
      <c r="AB73" s="102"/>
      <c r="AC73" s="102"/>
      <c r="AD73" s="102"/>
      <c r="AE73" s="102"/>
      <c r="AF73" s="102"/>
      <c r="AG73" s="102"/>
      <c r="AH73" s="102"/>
      <c r="AI73" s="102">
        <f t="shared" si="1"/>
        <v>4</v>
      </c>
      <c r="AJ73" s="102"/>
      <c r="AK73" s="102"/>
      <c r="AL73" s="102"/>
      <c r="AM73" s="102"/>
      <c r="AN73" s="102">
        <v>4</v>
      </c>
      <c r="AO73" s="102"/>
      <c r="AP73" s="102"/>
      <c r="AQ73" s="102"/>
      <c r="AR73" s="102"/>
      <c r="AS73" s="102"/>
      <c r="AT73" s="102"/>
      <c r="AU73" s="102"/>
      <c r="AV73" s="102"/>
      <c r="AW73" s="102"/>
      <c r="AX73" s="102">
        <f t="shared" si="2"/>
        <v>4</v>
      </c>
      <c r="AY73" s="102"/>
      <c r="AZ73" s="102"/>
      <c r="BA73" s="102"/>
      <c r="BB73" s="102"/>
      <c r="BC73" s="103">
        <f aca="true" t="shared" si="5" ref="BC73:BC79">AN73-Y73</f>
        <v>0</v>
      </c>
      <c r="BD73" s="103"/>
      <c r="BE73" s="103"/>
      <c r="BF73" s="103"/>
      <c r="BG73" s="103"/>
      <c r="BH73" s="103">
        <f t="shared" si="3"/>
        <v>0</v>
      </c>
      <c r="BI73" s="103"/>
      <c r="BJ73" s="103"/>
      <c r="BK73" s="103"/>
      <c r="BL73" s="103"/>
      <c r="BM73" s="103">
        <f t="shared" si="4"/>
        <v>0</v>
      </c>
      <c r="BN73" s="103"/>
      <c r="BO73" s="103"/>
      <c r="BP73" s="103"/>
      <c r="BQ73" s="103"/>
      <c r="BR73" s="9"/>
      <c r="BS73" s="9"/>
      <c r="BT73" s="9"/>
      <c r="BU73" s="9"/>
      <c r="BV73" s="9"/>
      <c r="BW73" s="9"/>
      <c r="BX73" s="9"/>
      <c r="BY73" s="9"/>
      <c r="BZ73" s="5"/>
    </row>
    <row r="74" spans="1:78" ht="40.5" customHeight="1">
      <c r="A74" s="34">
        <v>4</v>
      </c>
      <c r="B74" s="34"/>
      <c r="C74" s="10" t="s">
        <v>84</v>
      </c>
      <c r="D74" s="11"/>
      <c r="E74" s="11"/>
      <c r="F74" s="11"/>
      <c r="G74" s="11"/>
      <c r="H74" s="11"/>
      <c r="I74" s="12"/>
      <c r="J74" s="101" t="s">
        <v>77</v>
      </c>
      <c r="K74" s="101"/>
      <c r="L74" s="101"/>
      <c r="M74" s="101"/>
      <c r="N74" s="101"/>
      <c r="O74" s="101" t="s">
        <v>64</v>
      </c>
      <c r="P74" s="101"/>
      <c r="Q74" s="101"/>
      <c r="R74" s="101"/>
      <c r="S74" s="101"/>
      <c r="T74" s="101"/>
      <c r="U74" s="101"/>
      <c r="V74" s="101"/>
      <c r="W74" s="101"/>
      <c r="X74" s="101"/>
      <c r="Y74" s="102">
        <v>1035.34</v>
      </c>
      <c r="Z74" s="102"/>
      <c r="AA74" s="102"/>
      <c r="AB74" s="102"/>
      <c r="AC74" s="102"/>
      <c r="AD74" s="102"/>
      <c r="AE74" s="102"/>
      <c r="AF74" s="102"/>
      <c r="AG74" s="102"/>
      <c r="AH74" s="102"/>
      <c r="AI74" s="102">
        <f t="shared" si="1"/>
        <v>1035.34</v>
      </c>
      <c r="AJ74" s="102"/>
      <c r="AK74" s="102"/>
      <c r="AL74" s="102"/>
      <c r="AM74" s="102"/>
      <c r="AN74" s="104">
        <v>1026.76</v>
      </c>
      <c r="AO74" s="104"/>
      <c r="AP74" s="104"/>
      <c r="AQ74" s="104"/>
      <c r="AR74" s="104"/>
      <c r="AS74" s="102"/>
      <c r="AT74" s="102"/>
      <c r="AU74" s="102"/>
      <c r="AV74" s="102"/>
      <c r="AW74" s="102"/>
      <c r="AX74" s="104">
        <f t="shared" si="2"/>
        <v>1026.76</v>
      </c>
      <c r="AY74" s="104"/>
      <c r="AZ74" s="104"/>
      <c r="BA74" s="104"/>
      <c r="BB74" s="104"/>
      <c r="BC74" s="104">
        <f t="shared" si="5"/>
        <v>-8.579999999999927</v>
      </c>
      <c r="BD74" s="104"/>
      <c r="BE74" s="104"/>
      <c r="BF74" s="104"/>
      <c r="BG74" s="104"/>
      <c r="BH74" s="104">
        <f t="shared" si="3"/>
        <v>0</v>
      </c>
      <c r="BI74" s="104"/>
      <c r="BJ74" s="104"/>
      <c r="BK74" s="104"/>
      <c r="BL74" s="104"/>
      <c r="BM74" s="104">
        <f t="shared" si="4"/>
        <v>-8.579999999999927</v>
      </c>
      <c r="BN74" s="104"/>
      <c r="BO74" s="104"/>
      <c r="BP74" s="104"/>
      <c r="BQ74" s="104"/>
      <c r="BR74" s="9"/>
      <c r="BS74" s="9"/>
      <c r="BT74" s="9"/>
      <c r="BU74" s="9"/>
      <c r="BV74" s="9"/>
      <c r="BW74" s="9"/>
      <c r="BX74" s="9"/>
      <c r="BY74" s="9"/>
      <c r="BZ74" s="5"/>
    </row>
    <row r="75" spans="1:78" ht="54" customHeight="1">
      <c r="A75" s="34">
        <v>5</v>
      </c>
      <c r="B75" s="34"/>
      <c r="C75" s="10" t="s">
        <v>85</v>
      </c>
      <c r="D75" s="11"/>
      <c r="E75" s="11"/>
      <c r="F75" s="11"/>
      <c r="G75" s="11"/>
      <c r="H75" s="11"/>
      <c r="I75" s="12"/>
      <c r="J75" s="101" t="s">
        <v>77</v>
      </c>
      <c r="K75" s="101"/>
      <c r="L75" s="101"/>
      <c r="M75" s="101"/>
      <c r="N75" s="101"/>
      <c r="O75" s="101" t="s">
        <v>64</v>
      </c>
      <c r="P75" s="101"/>
      <c r="Q75" s="101"/>
      <c r="R75" s="101"/>
      <c r="S75" s="101"/>
      <c r="T75" s="101"/>
      <c r="U75" s="101"/>
      <c r="V75" s="101"/>
      <c r="W75" s="101"/>
      <c r="X75" s="101"/>
      <c r="Y75" s="102">
        <v>633.34</v>
      </c>
      <c r="Z75" s="102"/>
      <c r="AA75" s="102"/>
      <c r="AB75" s="102"/>
      <c r="AC75" s="102"/>
      <c r="AD75" s="102"/>
      <c r="AE75" s="102"/>
      <c r="AF75" s="102"/>
      <c r="AG75" s="102"/>
      <c r="AH75" s="102"/>
      <c r="AI75" s="102">
        <f t="shared" si="1"/>
        <v>633.34</v>
      </c>
      <c r="AJ75" s="102"/>
      <c r="AK75" s="102"/>
      <c r="AL75" s="102"/>
      <c r="AM75" s="102"/>
      <c r="AN75" s="104">
        <v>632.26</v>
      </c>
      <c r="AO75" s="104"/>
      <c r="AP75" s="104"/>
      <c r="AQ75" s="104"/>
      <c r="AR75" s="104"/>
      <c r="AS75" s="102"/>
      <c r="AT75" s="102"/>
      <c r="AU75" s="102"/>
      <c r="AV75" s="102"/>
      <c r="AW75" s="102"/>
      <c r="AX75" s="104">
        <f t="shared" si="2"/>
        <v>632.26</v>
      </c>
      <c r="AY75" s="104"/>
      <c r="AZ75" s="104"/>
      <c r="BA75" s="104"/>
      <c r="BB75" s="104"/>
      <c r="BC75" s="104">
        <f t="shared" si="5"/>
        <v>-1.080000000000041</v>
      </c>
      <c r="BD75" s="104"/>
      <c r="BE75" s="104"/>
      <c r="BF75" s="104"/>
      <c r="BG75" s="104"/>
      <c r="BH75" s="104">
        <f t="shared" si="3"/>
        <v>0</v>
      </c>
      <c r="BI75" s="104"/>
      <c r="BJ75" s="104"/>
      <c r="BK75" s="104"/>
      <c r="BL75" s="104"/>
      <c r="BM75" s="104">
        <f t="shared" si="4"/>
        <v>-1.080000000000041</v>
      </c>
      <c r="BN75" s="104"/>
      <c r="BO75" s="104"/>
      <c r="BP75" s="104"/>
      <c r="BQ75" s="104"/>
      <c r="BR75" s="9"/>
      <c r="BS75" s="9"/>
      <c r="BT75" s="9"/>
      <c r="BU75" s="9"/>
      <c r="BV75" s="9"/>
      <c r="BW75" s="9"/>
      <c r="BX75" s="9"/>
      <c r="BY75" s="9"/>
      <c r="BZ75" s="5"/>
    </row>
    <row r="76" spans="1:78" ht="91.5" customHeight="1">
      <c r="A76" s="34">
        <v>6</v>
      </c>
      <c r="B76" s="34"/>
      <c r="C76" s="10" t="s">
        <v>86</v>
      </c>
      <c r="D76" s="11"/>
      <c r="E76" s="11"/>
      <c r="F76" s="11"/>
      <c r="G76" s="11"/>
      <c r="H76" s="11"/>
      <c r="I76" s="12"/>
      <c r="J76" s="101" t="s">
        <v>77</v>
      </c>
      <c r="K76" s="101"/>
      <c r="L76" s="101"/>
      <c r="M76" s="101"/>
      <c r="N76" s="101"/>
      <c r="O76" s="101" t="s">
        <v>64</v>
      </c>
      <c r="P76" s="101"/>
      <c r="Q76" s="101"/>
      <c r="R76" s="101"/>
      <c r="S76" s="101"/>
      <c r="T76" s="101"/>
      <c r="U76" s="101"/>
      <c r="V76" s="101"/>
      <c r="W76" s="101"/>
      <c r="X76" s="101"/>
      <c r="Y76" s="102">
        <v>91</v>
      </c>
      <c r="Z76" s="102"/>
      <c r="AA76" s="102"/>
      <c r="AB76" s="102"/>
      <c r="AC76" s="102"/>
      <c r="AD76" s="102"/>
      <c r="AE76" s="102"/>
      <c r="AF76" s="102"/>
      <c r="AG76" s="102"/>
      <c r="AH76" s="102"/>
      <c r="AI76" s="102">
        <f t="shared" si="1"/>
        <v>91</v>
      </c>
      <c r="AJ76" s="102"/>
      <c r="AK76" s="102"/>
      <c r="AL76" s="102"/>
      <c r="AM76" s="102"/>
      <c r="AN76" s="104">
        <v>88.75</v>
      </c>
      <c r="AO76" s="104"/>
      <c r="AP76" s="104"/>
      <c r="AQ76" s="104"/>
      <c r="AR76" s="104"/>
      <c r="AS76" s="102"/>
      <c r="AT76" s="102"/>
      <c r="AU76" s="102"/>
      <c r="AV76" s="102"/>
      <c r="AW76" s="102"/>
      <c r="AX76" s="104">
        <f t="shared" si="2"/>
        <v>88.75</v>
      </c>
      <c r="AY76" s="104"/>
      <c r="AZ76" s="104"/>
      <c r="BA76" s="104"/>
      <c r="BB76" s="104"/>
      <c r="BC76" s="104">
        <f t="shared" si="5"/>
        <v>-2.25</v>
      </c>
      <c r="BD76" s="104"/>
      <c r="BE76" s="104"/>
      <c r="BF76" s="104"/>
      <c r="BG76" s="104"/>
      <c r="BH76" s="104">
        <f t="shared" si="3"/>
        <v>0</v>
      </c>
      <c r="BI76" s="104"/>
      <c r="BJ76" s="104"/>
      <c r="BK76" s="104"/>
      <c r="BL76" s="104"/>
      <c r="BM76" s="104">
        <f t="shared" si="4"/>
        <v>-2.25</v>
      </c>
      <c r="BN76" s="104"/>
      <c r="BO76" s="104"/>
      <c r="BP76" s="104"/>
      <c r="BQ76" s="104"/>
      <c r="BR76" s="9"/>
      <c r="BS76" s="9"/>
      <c r="BT76" s="9"/>
      <c r="BU76" s="9"/>
      <c r="BV76" s="9"/>
      <c r="BW76" s="9"/>
      <c r="BX76" s="9"/>
      <c r="BY76" s="9"/>
      <c r="BZ76" s="5"/>
    </row>
    <row r="77" spans="1:78" ht="44.25" customHeight="1">
      <c r="A77" s="34">
        <v>7</v>
      </c>
      <c r="B77" s="34"/>
      <c r="C77" s="10" t="s">
        <v>87</v>
      </c>
      <c r="D77" s="61"/>
      <c r="E77" s="61"/>
      <c r="F77" s="61"/>
      <c r="G77" s="61"/>
      <c r="H77" s="61"/>
      <c r="I77" s="62"/>
      <c r="J77" s="101" t="s">
        <v>77</v>
      </c>
      <c r="K77" s="101"/>
      <c r="L77" s="101"/>
      <c r="M77" s="101"/>
      <c r="N77" s="101"/>
      <c r="O77" s="101" t="s">
        <v>64</v>
      </c>
      <c r="P77" s="101"/>
      <c r="Q77" s="101"/>
      <c r="R77" s="101"/>
      <c r="S77" s="101"/>
      <c r="T77" s="101"/>
      <c r="U77" s="101"/>
      <c r="V77" s="101"/>
      <c r="W77" s="101"/>
      <c r="X77" s="101"/>
      <c r="Y77" s="102">
        <v>67</v>
      </c>
      <c r="Z77" s="102"/>
      <c r="AA77" s="102"/>
      <c r="AB77" s="102"/>
      <c r="AC77" s="102"/>
      <c r="AD77" s="102"/>
      <c r="AE77" s="102"/>
      <c r="AF77" s="102"/>
      <c r="AG77" s="102"/>
      <c r="AH77" s="102"/>
      <c r="AI77" s="102">
        <f t="shared" si="1"/>
        <v>67</v>
      </c>
      <c r="AJ77" s="102"/>
      <c r="AK77" s="102"/>
      <c r="AL77" s="102"/>
      <c r="AM77" s="102"/>
      <c r="AN77" s="104">
        <v>64</v>
      </c>
      <c r="AO77" s="104"/>
      <c r="AP77" s="104"/>
      <c r="AQ77" s="104"/>
      <c r="AR77" s="104"/>
      <c r="AS77" s="102"/>
      <c r="AT77" s="102"/>
      <c r="AU77" s="102"/>
      <c r="AV77" s="102"/>
      <c r="AW77" s="102"/>
      <c r="AX77" s="104">
        <f t="shared" si="2"/>
        <v>64</v>
      </c>
      <c r="AY77" s="104"/>
      <c r="AZ77" s="104"/>
      <c r="BA77" s="104"/>
      <c r="BB77" s="104"/>
      <c r="BC77" s="104">
        <f t="shared" si="5"/>
        <v>-3</v>
      </c>
      <c r="BD77" s="104"/>
      <c r="BE77" s="104"/>
      <c r="BF77" s="104"/>
      <c r="BG77" s="104"/>
      <c r="BH77" s="104">
        <f t="shared" si="3"/>
        <v>0</v>
      </c>
      <c r="BI77" s="104"/>
      <c r="BJ77" s="104"/>
      <c r="BK77" s="104"/>
      <c r="BL77" s="104"/>
      <c r="BM77" s="104">
        <f t="shared" si="4"/>
        <v>-3</v>
      </c>
      <c r="BN77" s="104"/>
      <c r="BO77" s="104"/>
      <c r="BP77" s="104"/>
      <c r="BQ77" s="104"/>
      <c r="BR77" s="9"/>
      <c r="BS77" s="9"/>
      <c r="BT77" s="9"/>
      <c r="BU77" s="9"/>
      <c r="BV77" s="9"/>
      <c r="BW77" s="9"/>
      <c r="BX77" s="9"/>
      <c r="BY77" s="9"/>
      <c r="BZ77" s="5"/>
    </row>
    <row r="78" spans="1:78" ht="44.25" customHeight="1">
      <c r="A78" s="34">
        <v>8</v>
      </c>
      <c r="B78" s="34"/>
      <c r="C78" s="10" t="s">
        <v>88</v>
      </c>
      <c r="D78" s="61"/>
      <c r="E78" s="61"/>
      <c r="F78" s="61"/>
      <c r="G78" s="61"/>
      <c r="H78" s="61"/>
      <c r="I78" s="62"/>
      <c r="J78" s="101" t="s">
        <v>77</v>
      </c>
      <c r="K78" s="101"/>
      <c r="L78" s="101"/>
      <c r="M78" s="101"/>
      <c r="N78" s="101"/>
      <c r="O78" s="101" t="s">
        <v>64</v>
      </c>
      <c r="P78" s="101"/>
      <c r="Q78" s="101"/>
      <c r="R78" s="101"/>
      <c r="S78" s="101"/>
      <c r="T78" s="101"/>
      <c r="U78" s="101"/>
      <c r="V78" s="101"/>
      <c r="W78" s="101"/>
      <c r="X78" s="101"/>
      <c r="Y78" s="102">
        <v>244</v>
      </c>
      <c r="Z78" s="102"/>
      <c r="AA78" s="102"/>
      <c r="AB78" s="102"/>
      <c r="AC78" s="102"/>
      <c r="AD78" s="102"/>
      <c r="AE78" s="102"/>
      <c r="AF78" s="102"/>
      <c r="AG78" s="102"/>
      <c r="AH78" s="102"/>
      <c r="AI78" s="102">
        <f t="shared" si="1"/>
        <v>244</v>
      </c>
      <c r="AJ78" s="102"/>
      <c r="AK78" s="102"/>
      <c r="AL78" s="102"/>
      <c r="AM78" s="102"/>
      <c r="AN78" s="104">
        <v>241.75</v>
      </c>
      <c r="AO78" s="104"/>
      <c r="AP78" s="104"/>
      <c r="AQ78" s="104"/>
      <c r="AR78" s="104"/>
      <c r="AS78" s="102"/>
      <c r="AT78" s="102"/>
      <c r="AU78" s="102"/>
      <c r="AV78" s="102"/>
      <c r="AW78" s="102"/>
      <c r="AX78" s="104">
        <f t="shared" si="2"/>
        <v>241.75</v>
      </c>
      <c r="AY78" s="104"/>
      <c r="AZ78" s="104"/>
      <c r="BA78" s="104"/>
      <c r="BB78" s="104"/>
      <c r="BC78" s="104">
        <f t="shared" si="5"/>
        <v>-2.25</v>
      </c>
      <c r="BD78" s="104"/>
      <c r="BE78" s="104"/>
      <c r="BF78" s="104"/>
      <c r="BG78" s="104"/>
      <c r="BH78" s="104">
        <f t="shared" si="3"/>
        <v>0</v>
      </c>
      <c r="BI78" s="104"/>
      <c r="BJ78" s="104"/>
      <c r="BK78" s="104"/>
      <c r="BL78" s="104"/>
      <c r="BM78" s="104">
        <f t="shared" si="4"/>
        <v>-2.25</v>
      </c>
      <c r="BN78" s="104"/>
      <c r="BO78" s="104"/>
      <c r="BP78" s="104"/>
      <c r="BQ78" s="104"/>
      <c r="BR78" s="9"/>
      <c r="BS78" s="9"/>
      <c r="BT78" s="9"/>
      <c r="BU78" s="9"/>
      <c r="BV78" s="9"/>
      <c r="BW78" s="9"/>
      <c r="BX78" s="9"/>
      <c r="BY78" s="9"/>
      <c r="BZ78" s="5"/>
    </row>
    <row r="79" spans="1:78" ht="78" customHeight="1">
      <c r="A79" s="34">
        <v>9</v>
      </c>
      <c r="B79" s="34"/>
      <c r="C79" s="10" t="s">
        <v>113</v>
      </c>
      <c r="D79" s="61"/>
      <c r="E79" s="61"/>
      <c r="F79" s="61"/>
      <c r="G79" s="61"/>
      <c r="H79" s="61"/>
      <c r="I79" s="62"/>
      <c r="J79" s="101" t="s">
        <v>76</v>
      </c>
      <c r="K79" s="101"/>
      <c r="L79" s="101"/>
      <c r="M79" s="101"/>
      <c r="N79" s="101"/>
      <c r="O79" s="101" t="s">
        <v>124</v>
      </c>
      <c r="P79" s="101"/>
      <c r="Q79" s="101"/>
      <c r="R79" s="101"/>
      <c r="S79" s="101"/>
      <c r="T79" s="101"/>
      <c r="U79" s="101"/>
      <c r="V79" s="101"/>
      <c r="W79" s="101"/>
      <c r="X79" s="101"/>
      <c r="Y79" s="102"/>
      <c r="Z79" s="102"/>
      <c r="AA79" s="102"/>
      <c r="AB79" s="102"/>
      <c r="AC79" s="102"/>
      <c r="AD79" s="78">
        <v>2627761.14</v>
      </c>
      <c r="AE79" s="78"/>
      <c r="AF79" s="78"/>
      <c r="AG79" s="78"/>
      <c r="AH79" s="78"/>
      <c r="AI79" s="104">
        <f>Y79+AD79</f>
        <v>2627761.14</v>
      </c>
      <c r="AJ79" s="104"/>
      <c r="AK79" s="104"/>
      <c r="AL79" s="104"/>
      <c r="AM79" s="104"/>
      <c r="AN79" s="102"/>
      <c r="AO79" s="102"/>
      <c r="AP79" s="102"/>
      <c r="AQ79" s="102"/>
      <c r="AR79" s="102"/>
      <c r="AS79" s="78">
        <v>2608900.14</v>
      </c>
      <c r="AT79" s="78"/>
      <c r="AU79" s="78"/>
      <c r="AV79" s="78"/>
      <c r="AW79" s="78"/>
      <c r="AX79" s="104">
        <f>AN79+AS79</f>
        <v>2608900.14</v>
      </c>
      <c r="AY79" s="104"/>
      <c r="AZ79" s="104"/>
      <c r="BA79" s="104"/>
      <c r="BB79" s="104"/>
      <c r="BC79" s="103">
        <f t="shared" si="5"/>
        <v>0</v>
      </c>
      <c r="BD79" s="103"/>
      <c r="BE79" s="103"/>
      <c r="BF79" s="103"/>
      <c r="BG79" s="103"/>
      <c r="BH79" s="104">
        <f t="shared" si="3"/>
        <v>-18861</v>
      </c>
      <c r="BI79" s="104"/>
      <c r="BJ79" s="104"/>
      <c r="BK79" s="104"/>
      <c r="BL79" s="104"/>
      <c r="BM79" s="104">
        <f t="shared" si="4"/>
        <v>-18861</v>
      </c>
      <c r="BN79" s="104"/>
      <c r="BO79" s="104"/>
      <c r="BP79" s="104"/>
      <c r="BQ79" s="104"/>
      <c r="BR79" s="9"/>
      <c r="BS79" s="9"/>
      <c r="BT79" s="9"/>
      <c r="BU79" s="9"/>
      <c r="BV79" s="9"/>
      <c r="BW79" s="9"/>
      <c r="BX79" s="9"/>
      <c r="BY79" s="9"/>
      <c r="BZ79" s="5"/>
    </row>
    <row r="80" spans="1:80" ht="40.5" customHeight="1">
      <c r="A80" s="34"/>
      <c r="B80" s="34"/>
      <c r="C80" s="105" t="s">
        <v>130</v>
      </c>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7"/>
      <c r="BR80" s="9"/>
      <c r="BS80" s="9"/>
      <c r="BT80" s="9"/>
      <c r="BU80" s="9"/>
      <c r="BV80" s="9"/>
      <c r="BW80" s="9"/>
      <c r="BX80" s="9"/>
      <c r="BY80" s="9"/>
      <c r="BZ80" s="5"/>
      <c r="CB80" s="1" t="s">
        <v>65</v>
      </c>
    </row>
    <row r="81" spans="1:78" s="2" customFormat="1" ht="15">
      <c r="A81" s="67">
        <v>0</v>
      </c>
      <c r="B81" s="67"/>
      <c r="C81" s="108" t="s">
        <v>66</v>
      </c>
      <c r="D81" s="69"/>
      <c r="E81" s="69"/>
      <c r="F81" s="69"/>
      <c r="G81" s="69"/>
      <c r="H81" s="69"/>
      <c r="I81" s="70"/>
      <c r="J81" s="98" t="s">
        <v>63</v>
      </c>
      <c r="K81" s="98"/>
      <c r="L81" s="98"/>
      <c r="M81" s="98"/>
      <c r="N81" s="98"/>
      <c r="O81" s="98" t="s">
        <v>63</v>
      </c>
      <c r="P81" s="98"/>
      <c r="Q81" s="98"/>
      <c r="R81" s="98"/>
      <c r="S81" s="98"/>
      <c r="T81" s="98"/>
      <c r="U81" s="98"/>
      <c r="V81" s="98"/>
      <c r="W81" s="98"/>
      <c r="X81" s="98"/>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00"/>
      <c r="AY81" s="100"/>
      <c r="AZ81" s="100"/>
      <c r="BA81" s="100"/>
      <c r="BB81" s="100"/>
      <c r="BC81" s="100"/>
      <c r="BD81" s="100"/>
      <c r="BE81" s="100"/>
      <c r="BF81" s="100"/>
      <c r="BG81" s="100"/>
      <c r="BH81" s="100"/>
      <c r="BI81" s="100"/>
      <c r="BJ81" s="100"/>
      <c r="BK81" s="100"/>
      <c r="BL81" s="100"/>
      <c r="BM81" s="100"/>
      <c r="BN81" s="100"/>
      <c r="BO81" s="100"/>
      <c r="BP81" s="100"/>
      <c r="BQ81" s="100"/>
      <c r="BR81" s="7"/>
      <c r="BS81" s="7"/>
      <c r="BT81" s="7"/>
      <c r="BU81" s="7"/>
      <c r="BV81" s="7"/>
      <c r="BW81" s="7"/>
      <c r="BX81" s="7"/>
      <c r="BY81" s="7"/>
      <c r="BZ81" s="8"/>
    </row>
    <row r="82" spans="1:78" s="2" customFormat="1" ht="30" customHeight="1">
      <c r="A82" s="34">
        <v>1</v>
      </c>
      <c r="B82" s="34"/>
      <c r="C82" s="10" t="s">
        <v>89</v>
      </c>
      <c r="D82" s="109"/>
      <c r="E82" s="109"/>
      <c r="F82" s="109"/>
      <c r="G82" s="109"/>
      <c r="H82" s="109"/>
      <c r="I82" s="110"/>
      <c r="J82" s="101" t="s">
        <v>90</v>
      </c>
      <c r="K82" s="101"/>
      <c r="L82" s="101"/>
      <c r="M82" s="101"/>
      <c r="N82" s="101"/>
      <c r="O82" s="10" t="s">
        <v>81</v>
      </c>
      <c r="P82" s="11"/>
      <c r="Q82" s="11"/>
      <c r="R82" s="11"/>
      <c r="S82" s="11"/>
      <c r="T82" s="11"/>
      <c r="U82" s="11"/>
      <c r="V82" s="11"/>
      <c r="W82" s="11"/>
      <c r="X82" s="12"/>
      <c r="Y82" s="102">
        <v>7184</v>
      </c>
      <c r="Z82" s="102"/>
      <c r="AA82" s="102"/>
      <c r="AB82" s="102"/>
      <c r="AC82" s="102"/>
      <c r="AD82" s="102">
        <v>7184</v>
      </c>
      <c r="AE82" s="102"/>
      <c r="AF82" s="102"/>
      <c r="AG82" s="102"/>
      <c r="AH82" s="102"/>
      <c r="AI82" s="102">
        <v>7184</v>
      </c>
      <c r="AJ82" s="102"/>
      <c r="AK82" s="102"/>
      <c r="AL82" s="102"/>
      <c r="AM82" s="102"/>
      <c r="AN82" s="102">
        <v>7184</v>
      </c>
      <c r="AO82" s="102"/>
      <c r="AP82" s="102"/>
      <c r="AQ82" s="102"/>
      <c r="AR82" s="102"/>
      <c r="AS82" s="102">
        <v>7184</v>
      </c>
      <c r="AT82" s="102"/>
      <c r="AU82" s="102"/>
      <c r="AV82" s="102"/>
      <c r="AW82" s="102"/>
      <c r="AX82" s="102">
        <v>7184</v>
      </c>
      <c r="AY82" s="102"/>
      <c r="AZ82" s="102"/>
      <c r="BA82" s="102"/>
      <c r="BB82" s="102"/>
      <c r="BC82" s="111">
        <f>AN82-Y82</f>
        <v>0</v>
      </c>
      <c r="BD82" s="111"/>
      <c r="BE82" s="111"/>
      <c r="BF82" s="111"/>
      <c r="BG82" s="111"/>
      <c r="BH82" s="111">
        <f>AS82-AD82</f>
        <v>0</v>
      </c>
      <c r="BI82" s="111"/>
      <c r="BJ82" s="111"/>
      <c r="BK82" s="111"/>
      <c r="BL82" s="111"/>
      <c r="BM82" s="111">
        <f>BC82+BH82</f>
        <v>0</v>
      </c>
      <c r="BN82" s="111"/>
      <c r="BO82" s="111"/>
      <c r="BP82" s="111"/>
      <c r="BQ82" s="111"/>
      <c r="BR82" s="7"/>
      <c r="BS82" s="7"/>
      <c r="BT82" s="7"/>
      <c r="BU82" s="7"/>
      <c r="BV82" s="7"/>
      <c r="BW82" s="7"/>
      <c r="BX82" s="7"/>
      <c r="BY82" s="7"/>
      <c r="BZ82" s="8"/>
    </row>
    <row r="83" spans="1:78" s="2" customFormat="1" ht="51" customHeight="1">
      <c r="A83" s="34">
        <f>A82+1</f>
        <v>2</v>
      </c>
      <c r="B83" s="34"/>
      <c r="C83" s="10" t="s">
        <v>114</v>
      </c>
      <c r="D83" s="109"/>
      <c r="E83" s="109"/>
      <c r="F83" s="109"/>
      <c r="G83" s="109"/>
      <c r="H83" s="109"/>
      <c r="I83" s="110"/>
      <c r="J83" s="101" t="s">
        <v>90</v>
      </c>
      <c r="K83" s="101"/>
      <c r="L83" s="101"/>
      <c r="M83" s="101"/>
      <c r="N83" s="101"/>
      <c r="O83" s="10" t="s">
        <v>91</v>
      </c>
      <c r="P83" s="11"/>
      <c r="Q83" s="11"/>
      <c r="R83" s="11"/>
      <c r="S83" s="11"/>
      <c r="T83" s="11"/>
      <c r="U83" s="11"/>
      <c r="V83" s="11"/>
      <c r="W83" s="11"/>
      <c r="X83" s="12"/>
      <c r="Y83" s="112">
        <v>94</v>
      </c>
      <c r="Z83" s="113"/>
      <c r="AA83" s="113"/>
      <c r="AB83" s="113"/>
      <c r="AC83" s="114"/>
      <c r="AD83" s="102"/>
      <c r="AE83" s="102"/>
      <c r="AF83" s="102"/>
      <c r="AG83" s="102"/>
      <c r="AH83" s="102"/>
      <c r="AI83" s="103">
        <f>Y83+AD83</f>
        <v>94</v>
      </c>
      <c r="AJ83" s="103"/>
      <c r="AK83" s="103"/>
      <c r="AL83" s="103"/>
      <c r="AM83" s="103"/>
      <c r="AN83" s="112">
        <v>94</v>
      </c>
      <c r="AO83" s="113"/>
      <c r="AP83" s="113"/>
      <c r="AQ83" s="113"/>
      <c r="AR83" s="114"/>
      <c r="AS83" s="102"/>
      <c r="AT83" s="102"/>
      <c r="AU83" s="102"/>
      <c r="AV83" s="102"/>
      <c r="AW83" s="102"/>
      <c r="AX83" s="111">
        <f>AN83+AS83</f>
        <v>94</v>
      </c>
      <c r="AY83" s="111"/>
      <c r="AZ83" s="111"/>
      <c r="BA83" s="111"/>
      <c r="BB83" s="111"/>
      <c r="BC83" s="111">
        <f>AN83-Y83</f>
        <v>0</v>
      </c>
      <c r="BD83" s="111"/>
      <c r="BE83" s="111"/>
      <c r="BF83" s="111"/>
      <c r="BG83" s="111"/>
      <c r="BH83" s="111">
        <f>AS83-AD83</f>
        <v>0</v>
      </c>
      <c r="BI83" s="111"/>
      <c r="BJ83" s="111"/>
      <c r="BK83" s="111"/>
      <c r="BL83" s="111"/>
      <c r="BM83" s="111">
        <f>BC83+BH83</f>
        <v>0</v>
      </c>
      <c r="BN83" s="111"/>
      <c r="BO83" s="111"/>
      <c r="BP83" s="111"/>
      <c r="BQ83" s="111"/>
      <c r="BR83" s="7"/>
      <c r="BS83" s="7"/>
      <c r="BT83" s="7"/>
      <c r="BU83" s="7"/>
      <c r="BV83" s="7"/>
      <c r="BW83" s="7"/>
      <c r="BX83" s="7"/>
      <c r="BY83" s="7"/>
      <c r="BZ83" s="8"/>
    </row>
    <row r="84" spans="1:78" s="2" customFormat="1" ht="76.5" customHeight="1">
      <c r="A84" s="34">
        <v>3</v>
      </c>
      <c r="B84" s="34"/>
      <c r="C84" s="10" t="s">
        <v>123</v>
      </c>
      <c r="D84" s="109"/>
      <c r="E84" s="109"/>
      <c r="F84" s="109"/>
      <c r="G84" s="109"/>
      <c r="H84" s="109"/>
      <c r="I84" s="110"/>
      <c r="J84" s="101" t="s">
        <v>77</v>
      </c>
      <c r="K84" s="101"/>
      <c r="L84" s="101"/>
      <c r="M84" s="101"/>
      <c r="N84" s="101"/>
      <c r="O84" s="10" t="s">
        <v>92</v>
      </c>
      <c r="P84" s="11"/>
      <c r="Q84" s="11"/>
      <c r="R84" s="11"/>
      <c r="S84" s="11"/>
      <c r="T84" s="11"/>
      <c r="U84" s="11"/>
      <c r="V84" s="11"/>
      <c r="W84" s="11"/>
      <c r="X84" s="12"/>
      <c r="Y84" s="102"/>
      <c r="Z84" s="102"/>
      <c r="AA84" s="102"/>
      <c r="AB84" s="102"/>
      <c r="AC84" s="102"/>
      <c r="AD84" s="102">
        <v>174</v>
      </c>
      <c r="AE84" s="102"/>
      <c r="AF84" s="102"/>
      <c r="AG84" s="102"/>
      <c r="AH84" s="102"/>
      <c r="AI84" s="103">
        <f>Y84+AD84</f>
        <v>174</v>
      </c>
      <c r="AJ84" s="103"/>
      <c r="AK84" s="103"/>
      <c r="AL84" s="103"/>
      <c r="AM84" s="103"/>
      <c r="AN84" s="102"/>
      <c r="AO84" s="102"/>
      <c r="AP84" s="102"/>
      <c r="AQ84" s="102"/>
      <c r="AR84" s="102"/>
      <c r="AS84" s="102">
        <v>174</v>
      </c>
      <c r="AT84" s="102"/>
      <c r="AU84" s="102"/>
      <c r="AV84" s="102"/>
      <c r="AW84" s="102"/>
      <c r="AX84" s="111">
        <f>AN84+AS84</f>
        <v>174</v>
      </c>
      <c r="AY84" s="111"/>
      <c r="AZ84" s="111"/>
      <c r="BA84" s="111"/>
      <c r="BB84" s="111"/>
      <c r="BC84" s="111">
        <f>AN84-Y84</f>
        <v>0</v>
      </c>
      <c r="BD84" s="111"/>
      <c r="BE84" s="111"/>
      <c r="BF84" s="111"/>
      <c r="BG84" s="111"/>
      <c r="BH84" s="111">
        <f>AS84-AD84</f>
        <v>0</v>
      </c>
      <c r="BI84" s="111"/>
      <c r="BJ84" s="111"/>
      <c r="BK84" s="111"/>
      <c r="BL84" s="111"/>
      <c r="BM84" s="111">
        <f>BC84+BH84</f>
        <v>0</v>
      </c>
      <c r="BN84" s="111"/>
      <c r="BO84" s="111"/>
      <c r="BP84" s="111"/>
      <c r="BQ84" s="111"/>
      <c r="BR84" s="7"/>
      <c r="BS84" s="7"/>
      <c r="BT84" s="7"/>
      <c r="BU84" s="7"/>
      <c r="BV84" s="7"/>
      <c r="BW84" s="7"/>
      <c r="BX84" s="7"/>
      <c r="BY84" s="7"/>
      <c r="BZ84" s="8"/>
    </row>
    <row r="85" spans="1:80" ht="23.25" customHeight="1">
      <c r="A85" s="34"/>
      <c r="B85" s="34"/>
      <c r="C85" s="105" t="s">
        <v>126</v>
      </c>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7"/>
      <c r="BR85" s="9"/>
      <c r="BS85" s="9"/>
      <c r="BT85" s="9"/>
      <c r="BU85" s="9"/>
      <c r="BV85" s="9"/>
      <c r="BW85" s="9"/>
      <c r="BX85" s="9"/>
      <c r="BY85" s="9"/>
      <c r="BZ85" s="5"/>
      <c r="CB85" s="1" t="s">
        <v>67</v>
      </c>
    </row>
    <row r="86" spans="1:78" s="2" customFormat="1" ht="15">
      <c r="A86" s="67">
        <v>0</v>
      </c>
      <c r="B86" s="67"/>
      <c r="C86" s="108" t="s">
        <v>68</v>
      </c>
      <c r="D86" s="69"/>
      <c r="E86" s="69"/>
      <c r="F86" s="69"/>
      <c r="G86" s="69"/>
      <c r="H86" s="69"/>
      <c r="I86" s="70"/>
      <c r="J86" s="98" t="s">
        <v>63</v>
      </c>
      <c r="K86" s="98"/>
      <c r="L86" s="98"/>
      <c r="M86" s="98"/>
      <c r="N86" s="98"/>
      <c r="O86" s="108" t="s">
        <v>63</v>
      </c>
      <c r="P86" s="69"/>
      <c r="Q86" s="69"/>
      <c r="R86" s="69"/>
      <c r="S86" s="69"/>
      <c r="T86" s="69"/>
      <c r="U86" s="69"/>
      <c r="V86" s="69"/>
      <c r="W86" s="69"/>
      <c r="X86" s="70"/>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100"/>
      <c r="AY86" s="100"/>
      <c r="AZ86" s="100"/>
      <c r="BA86" s="100"/>
      <c r="BB86" s="100"/>
      <c r="BC86" s="100"/>
      <c r="BD86" s="100"/>
      <c r="BE86" s="100"/>
      <c r="BF86" s="100"/>
      <c r="BG86" s="100"/>
      <c r="BH86" s="100"/>
      <c r="BI86" s="100"/>
      <c r="BJ86" s="100"/>
      <c r="BK86" s="100"/>
      <c r="BL86" s="100"/>
      <c r="BM86" s="100"/>
      <c r="BN86" s="100"/>
      <c r="BO86" s="100"/>
      <c r="BP86" s="100"/>
      <c r="BQ86" s="100"/>
      <c r="BR86" s="7"/>
      <c r="BS86" s="7"/>
      <c r="BT86" s="7"/>
      <c r="BU86" s="7"/>
      <c r="BV86" s="7"/>
      <c r="BW86" s="7"/>
      <c r="BX86" s="7"/>
      <c r="BY86" s="7"/>
      <c r="BZ86" s="8"/>
    </row>
    <row r="87" spans="1:78" s="2" customFormat="1" ht="44.25" customHeight="1">
      <c r="A87" s="34">
        <v>1</v>
      </c>
      <c r="B87" s="34"/>
      <c r="C87" s="10" t="s">
        <v>93</v>
      </c>
      <c r="D87" s="109"/>
      <c r="E87" s="109"/>
      <c r="F87" s="109"/>
      <c r="G87" s="109"/>
      <c r="H87" s="109"/>
      <c r="I87" s="110"/>
      <c r="J87" s="101" t="s">
        <v>76</v>
      </c>
      <c r="K87" s="101"/>
      <c r="L87" s="101"/>
      <c r="M87" s="101"/>
      <c r="N87" s="101"/>
      <c r="O87" s="10" t="s">
        <v>115</v>
      </c>
      <c r="P87" s="11"/>
      <c r="Q87" s="11"/>
      <c r="R87" s="11"/>
      <c r="S87" s="11"/>
      <c r="T87" s="11"/>
      <c r="U87" s="11"/>
      <c r="V87" s="11"/>
      <c r="W87" s="11"/>
      <c r="X87" s="12"/>
      <c r="Y87" s="78">
        <v>20936.11</v>
      </c>
      <c r="Z87" s="78"/>
      <c r="AA87" s="78"/>
      <c r="AB87" s="78"/>
      <c r="AC87" s="78"/>
      <c r="AD87" s="78">
        <v>912.29</v>
      </c>
      <c r="AE87" s="78"/>
      <c r="AF87" s="78"/>
      <c r="AG87" s="78"/>
      <c r="AH87" s="78"/>
      <c r="AI87" s="78">
        <f>Y87+AD87</f>
        <v>21848.4</v>
      </c>
      <c r="AJ87" s="78"/>
      <c r="AK87" s="78"/>
      <c r="AL87" s="78"/>
      <c r="AM87" s="78"/>
      <c r="AN87" s="78">
        <v>20433.1</v>
      </c>
      <c r="AO87" s="78"/>
      <c r="AP87" s="78"/>
      <c r="AQ87" s="78"/>
      <c r="AR87" s="78"/>
      <c r="AS87" s="78">
        <f>AU48/AS82</f>
        <v>618.1110996659244</v>
      </c>
      <c r="AT87" s="78"/>
      <c r="AU87" s="78"/>
      <c r="AV87" s="78"/>
      <c r="AW87" s="78"/>
      <c r="AX87" s="78">
        <f>AN87+AS87</f>
        <v>21051.21109966592</v>
      </c>
      <c r="AY87" s="78"/>
      <c r="AZ87" s="78"/>
      <c r="BA87" s="78"/>
      <c r="BB87" s="78"/>
      <c r="BC87" s="111">
        <f>AN87-Y87</f>
        <v>-503.01000000000204</v>
      </c>
      <c r="BD87" s="111"/>
      <c r="BE87" s="111"/>
      <c r="BF87" s="111"/>
      <c r="BG87" s="111"/>
      <c r="BH87" s="111">
        <f>AS87-AD87</f>
        <v>-294.1789003340756</v>
      </c>
      <c r="BI87" s="111"/>
      <c r="BJ87" s="111"/>
      <c r="BK87" s="111"/>
      <c r="BL87" s="111"/>
      <c r="BM87" s="111">
        <f>BC87+BH87</f>
        <v>-797.1889003340776</v>
      </c>
      <c r="BN87" s="111"/>
      <c r="BO87" s="111"/>
      <c r="BP87" s="111"/>
      <c r="BQ87" s="111"/>
      <c r="BR87" s="7"/>
      <c r="BS87" s="7"/>
      <c r="BT87" s="7"/>
      <c r="BU87" s="7"/>
      <c r="BV87" s="7"/>
      <c r="BW87" s="7"/>
      <c r="BX87" s="7"/>
      <c r="BY87" s="7"/>
      <c r="BZ87" s="8"/>
    </row>
    <row r="88" spans="1:78" s="2" customFormat="1" ht="65.25" customHeight="1">
      <c r="A88" s="34">
        <f>A87+1</f>
        <v>2</v>
      </c>
      <c r="B88" s="34"/>
      <c r="C88" s="10" t="s">
        <v>94</v>
      </c>
      <c r="D88" s="109"/>
      <c r="E88" s="109"/>
      <c r="F88" s="109"/>
      <c r="G88" s="109"/>
      <c r="H88" s="109"/>
      <c r="I88" s="110"/>
      <c r="J88" s="101" t="s">
        <v>77</v>
      </c>
      <c r="K88" s="101"/>
      <c r="L88" s="101"/>
      <c r="M88" s="101"/>
      <c r="N88" s="101"/>
      <c r="O88" s="10" t="s">
        <v>95</v>
      </c>
      <c r="P88" s="11"/>
      <c r="Q88" s="11"/>
      <c r="R88" s="11"/>
      <c r="S88" s="11"/>
      <c r="T88" s="11"/>
      <c r="U88" s="11"/>
      <c r="V88" s="11"/>
      <c r="W88" s="11"/>
      <c r="X88" s="12"/>
      <c r="Y88" s="102">
        <v>2</v>
      </c>
      <c r="Z88" s="102"/>
      <c r="AA88" s="102"/>
      <c r="AB88" s="102"/>
      <c r="AC88" s="102"/>
      <c r="AD88" s="102"/>
      <c r="AE88" s="102"/>
      <c r="AF88" s="102"/>
      <c r="AG88" s="102"/>
      <c r="AH88" s="102"/>
      <c r="AI88" s="103">
        <f>Y88+AD88</f>
        <v>2</v>
      </c>
      <c r="AJ88" s="103"/>
      <c r="AK88" s="103"/>
      <c r="AL88" s="103"/>
      <c r="AM88" s="103"/>
      <c r="AN88" s="102">
        <v>2</v>
      </c>
      <c r="AO88" s="102"/>
      <c r="AP88" s="102"/>
      <c r="AQ88" s="102"/>
      <c r="AR88" s="102"/>
      <c r="AS88" s="102"/>
      <c r="AT88" s="102"/>
      <c r="AU88" s="102"/>
      <c r="AV88" s="102"/>
      <c r="AW88" s="102"/>
      <c r="AX88" s="111">
        <f>AN88+AS88</f>
        <v>2</v>
      </c>
      <c r="AY88" s="111"/>
      <c r="AZ88" s="111"/>
      <c r="BA88" s="111"/>
      <c r="BB88" s="111"/>
      <c r="BC88" s="111">
        <f>AN88-Y88</f>
        <v>0</v>
      </c>
      <c r="BD88" s="111"/>
      <c r="BE88" s="111"/>
      <c r="BF88" s="111"/>
      <c r="BG88" s="111"/>
      <c r="BH88" s="111">
        <f>AS88-AD88</f>
        <v>0</v>
      </c>
      <c r="BI88" s="111"/>
      <c r="BJ88" s="111"/>
      <c r="BK88" s="111"/>
      <c r="BL88" s="111"/>
      <c r="BM88" s="111">
        <f>BC88+BH88</f>
        <v>0</v>
      </c>
      <c r="BN88" s="111"/>
      <c r="BO88" s="111"/>
      <c r="BP88" s="111"/>
      <c r="BQ88" s="111"/>
      <c r="BR88" s="7"/>
      <c r="BS88" s="7"/>
      <c r="BT88" s="7"/>
      <c r="BU88" s="7"/>
      <c r="BV88" s="7"/>
      <c r="BW88" s="7"/>
      <c r="BX88" s="7"/>
      <c r="BY88" s="7"/>
      <c r="BZ88" s="8"/>
    </row>
    <row r="89" spans="1:78" s="2" customFormat="1" ht="66.75" customHeight="1">
      <c r="A89" s="34">
        <v>3</v>
      </c>
      <c r="B89" s="34"/>
      <c r="C89" s="10" t="s">
        <v>122</v>
      </c>
      <c r="D89" s="109"/>
      <c r="E89" s="109"/>
      <c r="F89" s="109"/>
      <c r="G89" s="109"/>
      <c r="H89" s="109"/>
      <c r="I89" s="110"/>
      <c r="J89" s="101" t="s">
        <v>76</v>
      </c>
      <c r="K89" s="101"/>
      <c r="L89" s="101"/>
      <c r="M89" s="101"/>
      <c r="N89" s="101"/>
      <c r="O89" s="10" t="s">
        <v>119</v>
      </c>
      <c r="P89" s="11"/>
      <c r="Q89" s="11"/>
      <c r="R89" s="11"/>
      <c r="S89" s="11"/>
      <c r="T89" s="11"/>
      <c r="U89" s="11"/>
      <c r="V89" s="11"/>
      <c r="W89" s="11"/>
      <c r="X89" s="12"/>
      <c r="Y89" s="102">
        <v>0</v>
      </c>
      <c r="Z89" s="102"/>
      <c r="AA89" s="102"/>
      <c r="AB89" s="102"/>
      <c r="AC89" s="102"/>
      <c r="AD89" s="78">
        <v>15102.08</v>
      </c>
      <c r="AE89" s="78"/>
      <c r="AF89" s="78"/>
      <c r="AG89" s="78"/>
      <c r="AH89" s="78"/>
      <c r="AI89" s="78">
        <f>Y89+AD89</f>
        <v>15102.08</v>
      </c>
      <c r="AJ89" s="78"/>
      <c r="AK89" s="78"/>
      <c r="AL89" s="78"/>
      <c r="AM89" s="78"/>
      <c r="AN89" s="78">
        <v>0</v>
      </c>
      <c r="AO89" s="78"/>
      <c r="AP89" s="78"/>
      <c r="AQ89" s="78"/>
      <c r="AR89" s="78"/>
      <c r="AS89" s="78">
        <f>(AU46+AU47)/AS84</f>
        <v>14993.678965517242</v>
      </c>
      <c r="AT89" s="78"/>
      <c r="AU89" s="78"/>
      <c r="AV89" s="78"/>
      <c r="AW89" s="78"/>
      <c r="AX89" s="78">
        <f>AN89+AS89</f>
        <v>14993.678965517242</v>
      </c>
      <c r="AY89" s="78"/>
      <c r="AZ89" s="78"/>
      <c r="BA89" s="78"/>
      <c r="BB89" s="78"/>
      <c r="BC89" s="111">
        <f>AN89-Y89</f>
        <v>0</v>
      </c>
      <c r="BD89" s="111"/>
      <c r="BE89" s="111"/>
      <c r="BF89" s="111"/>
      <c r="BG89" s="111"/>
      <c r="BH89" s="111">
        <f>AS89-AD89</f>
        <v>-108.4010344827584</v>
      </c>
      <c r="BI89" s="111"/>
      <c r="BJ89" s="111"/>
      <c r="BK89" s="111"/>
      <c r="BL89" s="111"/>
      <c r="BM89" s="111">
        <f>BC89+BH89</f>
        <v>-108.4010344827584</v>
      </c>
      <c r="BN89" s="111"/>
      <c r="BO89" s="111"/>
      <c r="BP89" s="111"/>
      <c r="BQ89" s="111"/>
      <c r="BR89" s="7"/>
      <c r="BS89" s="7"/>
      <c r="BT89" s="7"/>
      <c r="BU89" s="7"/>
      <c r="BV89" s="7"/>
      <c r="BW89" s="7"/>
      <c r="BX89" s="7"/>
      <c r="BY89" s="7"/>
      <c r="BZ89" s="8"/>
    </row>
    <row r="90" spans="1:80" ht="55.5" customHeight="1">
      <c r="A90" s="34"/>
      <c r="B90" s="34"/>
      <c r="C90" s="105" t="s">
        <v>128</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9"/>
      <c r="BS90" s="9"/>
      <c r="BT90" s="9"/>
      <c r="BU90" s="9"/>
      <c r="BV90" s="9"/>
      <c r="BW90" s="9"/>
      <c r="BX90" s="9"/>
      <c r="BY90" s="9"/>
      <c r="BZ90" s="5"/>
      <c r="CB90" s="1" t="s">
        <v>69</v>
      </c>
    </row>
    <row r="91" spans="1:78" s="2" customFormat="1" ht="15">
      <c r="A91" s="67">
        <v>0</v>
      </c>
      <c r="B91" s="67"/>
      <c r="C91" s="108" t="s">
        <v>70</v>
      </c>
      <c r="D91" s="69"/>
      <c r="E91" s="69"/>
      <c r="F91" s="69"/>
      <c r="G91" s="69"/>
      <c r="H91" s="69"/>
      <c r="I91" s="70"/>
      <c r="J91" s="98" t="s">
        <v>63</v>
      </c>
      <c r="K91" s="98"/>
      <c r="L91" s="98"/>
      <c r="M91" s="98"/>
      <c r="N91" s="98"/>
      <c r="O91" s="108" t="s">
        <v>63</v>
      </c>
      <c r="P91" s="69"/>
      <c r="Q91" s="69"/>
      <c r="R91" s="69"/>
      <c r="S91" s="69"/>
      <c r="T91" s="69"/>
      <c r="U91" s="69"/>
      <c r="V91" s="69"/>
      <c r="W91" s="69"/>
      <c r="X91" s="70"/>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100"/>
      <c r="AY91" s="100"/>
      <c r="AZ91" s="100"/>
      <c r="BA91" s="100"/>
      <c r="BB91" s="100"/>
      <c r="BC91" s="100"/>
      <c r="BD91" s="100"/>
      <c r="BE91" s="100"/>
      <c r="BF91" s="100"/>
      <c r="BG91" s="100"/>
      <c r="BH91" s="100"/>
      <c r="BI91" s="100"/>
      <c r="BJ91" s="100"/>
      <c r="BK91" s="100"/>
      <c r="BL91" s="100"/>
      <c r="BM91" s="100"/>
      <c r="BN91" s="100"/>
      <c r="BO91" s="100"/>
      <c r="BP91" s="100"/>
      <c r="BQ91" s="100"/>
      <c r="BR91" s="7"/>
      <c r="BS91" s="7"/>
      <c r="BT91" s="7"/>
      <c r="BU91" s="7"/>
      <c r="BV91" s="7"/>
      <c r="BW91" s="7"/>
      <c r="BX91" s="7"/>
      <c r="BY91" s="7"/>
      <c r="BZ91" s="8"/>
    </row>
    <row r="92" spans="1:78" s="2" customFormat="1" ht="29.25" customHeight="1">
      <c r="A92" s="34">
        <v>1</v>
      </c>
      <c r="B92" s="34"/>
      <c r="C92" s="10" t="s">
        <v>96</v>
      </c>
      <c r="D92" s="109"/>
      <c r="E92" s="109"/>
      <c r="F92" s="109"/>
      <c r="G92" s="109"/>
      <c r="H92" s="109"/>
      <c r="I92" s="110"/>
      <c r="J92" s="101" t="s">
        <v>97</v>
      </c>
      <c r="K92" s="101"/>
      <c r="L92" s="101"/>
      <c r="M92" s="101"/>
      <c r="N92" s="101"/>
      <c r="O92" s="10" t="s">
        <v>98</v>
      </c>
      <c r="P92" s="11"/>
      <c r="Q92" s="11"/>
      <c r="R92" s="11"/>
      <c r="S92" s="11"/>
      <c r="T92" s="11"/>
      <c r="U92" s="11"/>
      <c r="V92" s="11"/>
      <c r="W92" s="11"/>
      <c r="X92" s="12"/>
      <c r="Y92" s="102">
        <v>190</v>
      </c>
      <c r="Z92" s="102"/>
      <c r="AA92" s="102"/>
      <c r="AB92" s="102"/>
      <c r="AC92" s="102"/>
      <c r="AD92" s="102">
        <v>0</v>
      </c>
      <c r="AE92" s="102"/>
      <c r="AF92" s="102"/>
      <c r="AG92" s="102"/>
      <c r="AH92" s="102"/>
      <c r="AI92" s="103">
        <f>Y92+AD92</f>
        <v>190</v>
      </c>
      <c r="AJ92" s="103"/>
      <c r="AK92" s="103"/>
      <c r="AL92" s="103"/>
      <c r="AM92" s="103"/>
      <c r="AN92" s="102">
        <v>171</v>
      </c>
      <c r="AO92" s="102"/>
      <c r="AP92" s="102"/>
      <c r="AQ92" s="102"/>
      <c r="AR92" s="102"/>
      <c r="AS92" s="102"/>
      <c r="AT92" s="102"/>
      <c r="AU92" s="102"/>
      <c r="AV92" s="102"/>
      <c r="AW92" s="102"/>
      <c r="AX92" s="111">
        <f>AN92+AS92</f>
        <v>171</v>
      </c>
      <c r="AY92" s="111"/>
      <c r="AZ92" s="111"/>
      <c r="BA92" s="111"/>
      <c r="BB92" s="111"/>
      <c r="BC92" s="111">
        <f>AN92-Y92</f>
        <v>-19</v>
      </c>
      <c r="BD92" s="111"/>
      <c r="BE92" s="111"/>
      <c r="BF92" s="111"/>
      <c r="BG92" s="111"/>
      <c r="BH92" s="111">
        <f>AS92-AD92</f>
        <v>0</v>
      </c>
      <c r="BI92" s="111"/>
      <c r="BJ92" s="111"/>
      <c r="BK92" s="111"/>
      <c r="BL92" s="111"/>
      <c r="BM92" s="111">
        <f>BC92+BH92</f>
        <v>-19</v>
      </c>
      <c r="BN92" s="111"/>
      <c r="BO92" s="111"/>
      <c r="BP92" s="111"/>
      <c r="BQ92" s="111"/>
      <c r="BR92" s="7"/>
      <c r="BS92" s="7"/>
      <c r="BT92" s="7"/>
      <c r="BU92" s="7"/>
      <c r="BV92" s="7"/>
      <c r="BW92" s="7"/>
      <c r="BX92" s="7"/>
      <c r="BY92" s="7"/>
      <c r="BZ92" s="8"/>
    </row>
    <row r="93" spans="1:78" ht="78.75" customHeight="1">
      <c r="A93" s="34">
        <v>3</v>
      </c>
      <c r="B93" s="34"/>
      <c r="C93" s="10" t="s">
        <v>121</v>
      </c>
      <c r="D93" s="109"/>
      <c r="E93" s="109"/>
      <c r="F93" s="109"/>
      <c r="G93" s="109"/>
      <c r="H93" s="109"/>
      <c r="I93" s="110"/>
      <c r="J93" s="101" t="s">
        <v>78</v>
      </c>
      <c r="K93" s="101"/>
      <c r="L93" s="101"/>
      <c r="M93" s="101"/>
      <c r="N93" s="101"/>
      <c r="O93" s="10" t="s">
        <v>120</v>
      </c>
      <c r="P93" s="11"/>
      <c r="Q93" s="11"/>
      <c r="R93" s="11"/>
      <c r="S93" s="11"/>
      <c r="T93" s="11"/>
      <c r="U93" s="11"/>
      <c r="V93" s="11"/>
      <c r="W93" s="11"/>
      <c r="X93" s="12"/>
      <c r="Y93" s="102">
        <v>0</v>
      </c>
      <c r="Z93" s="102"/>
      <c r="AA93" s="102"/>
      <c r="AB93" s="102"/>
      <c r="AC93" s="102"/>
      <c r="AD93" s="104">
        <v>99.3</v>
      </c>
      <c r="AE93" s="104"/>
      <c r="AF93" s="104"/>
      <c r="AG93" s="104"/>
      <c r="AH93" s="104"/>
      <c r="AI93" s="104">
        <f>Y93+AD93</f>
        <v>99.3</v>
      </c>
      <c r="AJ93" s="104"/>
      <c r="AK93" s="104"/>
      <c r="AL93" s="104"/>
      <c r="AM93" s="104"/>
      <c r="AN93" s="102">
        <v>0</v>
      </c>
      <c r="AO93" s="102"/>
      <c r="AP93" s="102"/>
      <c r="AQ93" s="102"/>
      <c r="AR93" s="102"/>
      <c r="AS93" s="102">
        <v>99.3</v>
      </c>
      <c r="AT93" s="102"/>
      <c r="AU93" s="102"/>
      <c r="AV93" s="102"/>
      <c r="AW93" s="102"/>
      <c r="AX93" s="102">
        <f>AN93+AS93</f>
        <v>99.3</v>
      </c>
      <c r="AY93" s="102"/>
      <c r="AZ93" s="102"/>
      <c r="BA93" s="102"/>
      <c r="BB93" s="102"/>
      <c r="BC93" s="111">
        <f>AN93-Y93</f>
        <v>0</v>
      </c>
      <c r="BD93" s="111"/>
      <c r="BE93" s="111"/>
      <c r="BF93" s="111"/>
      <c r="BG93" s="111"/>
      <c r="BH93" s="111">
        <f>AS93-AD93</f>
        <v>0</v>
      </c>
      <c r="BI93" s="111"/>
      <c r="BJ93" s="111"/>
      <c r="BK93" s="111"/>
      <c r="BL93" s="111"/>
      <c r="BM93" s="111">
        <f>BC93+BH93</f>
        <v>0</v>
      </c>
      <c r="BN93" s="111"/>
      <c r="BO93" s="111"/>
      <c r="BP93" s="111"/>
      <c r="BQ93" s="111"/>
      <c r="BR93" s="9"/>
      <c r="BS93" s="9"/>
      <c r="BT93" s="9"/>
      <c r="BU93" s="9"/>
      <c r="BV93" s="9"/>
      <c r="BW93" s="9"/>
      <c r="BX93" s="9"/>
      <c r="BY93" s="9"/>
      <c r="BZ93" s="5"/>
    </row>
    <row r="94" spans="1:80" ht="34.5" customHeight="1">
      <c r="A94" s="34"/>
      <c r="B94" s="34"/>
      <c r="C94" s="105" t="s">
        <v>129</v>
      </c>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7"/>
      <c r="BR94" s="9"/>
      <c r="BS94" s="9"/>
      <c r="BT94" s="9"/>
      <c r="BU94" s="9"/>
      <c r="BV94" s="9"/>
      <c r="BW94" s="9"/>
      <c r="BX94" s="9"/>
      <c r="BY94" s="9"/>
      <c r="BZ94" s="5"/>
      <c r="CB94" s="1" t="s">
        <v>71</v>
      </c>
    </row>
    <row r="95" spans="1:69" ht="12.7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ht="15.75" customHeight="1">
      <c r="A96" s="29" t="s">
        <v>53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13"/>
      <c r="BN96" s="13"/>
      <c r="BO96" s="13"/>
      <c r="BP96" s="13"/>
      <c r="BQ96" s="13"/>
    </row>
    <row r="97" spans="1:69" ht="78.75" customHeight="1">
      <c r="A97" s="115" t="s">
        <v>132</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3"/>
      <c r="BN97" s="13"/>
      <c r="BO97" s="13"/>
      <c r="BP97" s="13"/>
      <c r="BQ97" s="13"/>
    </row>
    <row r="98" spans="1:69"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13"/>
      <c r="BN98" s="13"/>
      <c r="BO98" s="13"/>
      <c r="BP98" s="13"/>
      <c r="BQ98" s="13"/>
    </row>
    <row r="99" spans="1:69"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13"/>
      <c r="BN99" s="13"/>
      <c r="BO99" s="13"/>
      <c r="BP99" s="13"/>
      <c r="BQ99" s="13"/>
    </row>
    <row r="100" spans="1:69" ht="42" customHeight="1">
      <c r="A100" s="116" t="s">
        <v>116</v>
      </c>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7"/>
      <c r="X100" s="117"/>
      <c r="Y100" s="117"/>
      <c r="Z100" s="117"/>
      <c r="AA100" s="117"/>
      <c r="AB100" s="117"/>
      <c r="AC100" s="117"/>
      <c r="AD100" s="117"/>
      <c r="AE100" s="117"/>
      <c r="AF100" s="117"/>
      <c r="AG100" s="117"/>
      <c r="AH100" s="117"/>
      <c r="AI100" s="117"/>
      <c r="AJ100" s="117"/>
      <c r="AK100" s="117"/>
      <c r="AL100" s="117"/>
      <c r="AM100" s="117"/>
      <c r="AN100" s="118"/>
      <c r="AO100" s="118"/>
      <c r="AP100" s="119" t="s">
        <v>117</v>
      </c>
      <c r="AQ100" s="119"/>
      <c r="AR100" s="119"/>
      <c r="AS100" s="119"/>
      <c r="AT100" s="119"/>
      <c r="AU100" s="119"/>
      <c r="AV100" s="119"/>
      <c r="AW100" s="119"/>
      <c r="AX100" s="119"/>
      <c r="AY100" s="119"/>
      <c r="AZ100" s="119"/>
      <c r="BA100" s="119"/>
      <c r="BB100" s="119"/>
      <c r="BC100" s="119"/>
      <c r="BD100" s="119"/>
      <c r="BE100" s="119"/>
      <c r="BF100" s="119"/>
      <c r="BG100" s="119"/>
      <c r="BH100" s="119"/>
      <c r="BI100" s="13"/>
      <c r="BJ100" s="13"/>
      <c r="BK100" s="13"/>
      <c r="BL100" s="13"/>
      <c r="BM100" s="13"/>
      <c r="BN100" s="13"/>
      <c r="BO100" s="13"/>
      <c r="BP100" s="13"/>
      <c r="BQ100" s="13"/>
    </row>
    <row r="101" spans="1:69" ht="12.75">
      <c r="A101" s="13"/>
      <c r="B101" s="13"/>
      <c r="C101" s="13"/>
      <c r="D101" s="13"/>
      <c r="E101" s="13"/>
      <c r="F101" s="13"/>
      <c r="G101" s="13"/>
      <c r="H101" s="13"/>
      <c r="I101" s="13"/>
      <c r="J101" s="13"/>
      <c r="K101" s="13"/>
      <c r="L101" s="13"/>
      <c r="M101" s="13"/>
      <c r="N101" s="13"/>
      <c r="O101" s="13"/>
      <c r="P101" s="13"/>
      <c r="Q101" s="13"/>
      <c r="R101" s="13"/>
      <c r="S101" s="13"/>
      <c r="T101" s="13"/>
      <c r="U101" s="13"/>
      <c r="V101" s="13"/>
      <c r="W101" s="120" t="s">
        <v>12</v>
      </c>
      <c r="X101" s="120"/>
      <c r="Y101" s="120"/>
      <c r="Z101" s="120"/>
      <c r="AA101" s="120"/>
      <c r="AB101" s="120"/>
      <c r="AC101" s="120"/>
      <c r="AD101" s="120"/>
      <c r="AE101" s="120"/>
      <c r="AF101" s="120"/>
      <c r="AG101" s="120"/>
      <c r="AH101" s="120"/>
      <c r="AI101" s="120"/>
      <c r="AJ101" s="120"/>
      <c r="AK101" s="120"/>
      <c r="AL101" s="120"/>
      <c r="AM101" s="120"/>
      <c r="AN101" s="121"/>
      <c r="AO101" s="121"/>
      <c r="AP101" s="120" t="s">
        <v>13</v>
      </c>
      <c r="AQ101" s="120"/>
      <c r="AR101" s="120"/>
      <c r="AS101" s="120"/>
      <c r="AT101" s="120"/>
      <c r="AU101" s="120"/>
      <c r="AV101" s="120"/>
      <c r="AW101" s="120"/>
      <c r="AX101" s="120"/>
      <c r="AY101" s="120"/>
      <c r="AZ101" s="120"/>
      <c r="BA101" s="120"/>
      <c r="BB101" s="120"/>
      <c r="BC101" s="120"/>
      <c r="BD101" s="120"/>
      <c r="BE101" s="120"/>
      <c r="BF101" s="120"/>
      <c r="BG101" s="120"/>
      <c r="BH101" s="120"/>
      <c r="BI101" s="13"/>
      <c r="BJ101" s="13"/>
      <c r="BK101" s="13"/>
      <c r="BL101" s="13"/>
      <c r="BM101" s="13"/>
      <c r="BN101" s="13"/>
      <c r="BO101" s="13"/>
      <c r="BP101" s="13"/>
      <c r="BQ101" s="13"/>
    </row>
    <row r="102" spans="1:69" ht="12.7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ht="15.75" customHeight="1">
      <c r="A103" s="116" t="s">
        <v>99</v>
      </c>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7"/>
      <c r="X103" s="117"/>
      <c r="Y103" s="117"/>
      <c r="Z103" s="117"/>
      <c r="AA103" s="117"/>
      <c r="AB103" s="117"/>
      <c r="AC103" s="117"/>
      <c r="AD103" s="117"/>
      <c r="AE103" s="117"/>
      <c r="AF103" s="117"/>
      <c r="AG103" s="117"/>
      <c r="AH103" s="117"/>
      <c r="AI103" s="117"/>
      <c r="AJ103" s="117"/>
      <c r="AK103" s="117"/>
      <c r="AL103" s="117"/>
      <c r="AM103" s="117"/>
      <c r="AN103" s="118"/>
      <c r="AO103" s="118"/>
      <c r="AP103" s="119" t="s">
        <v>118</v>
      </c>
      <c r="AQ103" s="119"/>
      <c r="AR103" s="119"/>
      <c r="AS103" s="119"/>
      <c r="AT103" s="119"/>
      <c r="AU103" s="119"/>
      <c r="AV103" s="119"/>
      <c r="AW103" s="119"/>
      <c r="AX103" s="119"/>
      <c r="AY103" s="119"/>
      <c r="AZ103" s="119"/>
      <c r="BA103" s="119"/>
      <c r="BB103" s="119"/>
      <c r="BC103" s="119"/>
      <c r="BD103" s="119"/>
      <c r="BE103" s="119"/>
      <c r="BF103" s="119"/>
      <c r="BG103" s="119"/>
      <c r="BH103" s="119"/>
      <c r="BI103" s="13"/>
      <c r="BJ103" s="13"/>
      <c r="BK103" s="13"/>
      <c r="BL103" s="13"/>
      <c r="BM103" s="13"/>
      <c r="BN103" s="13"/>
      <c r="BO103" s="13"/>
      <c r="BP103" s="13"/>
      <c r="BQ103" s="13"/>
    </row>
    <row r="104" spans="1:69" ht="12.75">
      <c r="A104" s="13"/>
      <c r="B104" s="13"/>
      <c r="C104" s="13"/>
      <c r="D104" s="13"/>
      <c r="E104" s="13"/>
      <c r="F104" s="13"/>
      <c r="G104" s="13"/>
      <c r="H104" s="13"/>
      <c r="I104" s="13"/>
      <c r="J104" s="13"/>
      <c r="K104" s="13"/>
      <c r="L104" s="13"/>
      <c r="M104" s="13"/>
      <c r="N104" s="13"/>
      <c r="O104" s="13"/>
      <c r="P104" s="13"/>
      <c r="Q104" s="13"/>
      <c r="R104" s="13"/>
      <c r="S104" s="13"/>
      <c r="T104" s="13"/>
      <c r="U104" s="13"/>
      <c r="V104" s="13"/>
      <c r="W104" s="120" t="s">
        <v>12</v>
      </c>
      <c r="X104" s="120"/>
      <c r="Y104" s="120"/>
      <c r="Z104" s="120"/>
      <c r="AA104" s="120"/>
      <c r="AB104" s="120"/>
      <c r="AC104" s="120"/>
      <c r="AD104" s="120"/>
      <c r="AE104" s="120"/>
      <c r="AF104" s="120"/>
      <c r="AG104" s="120"/>
      <c r="AH104" s="120"/>
      <c r="AI104" s="120"/>
      <c r="AJ104" s="120"/>
      <c r="AK104" s="120"/>
      <c r="AL104" s="120"/>
      <c r="AM104" s="120"/>
      <c r="AN104" s="121"/>
      <c r="AO104" s="121"/>
      <c r="AP104" s="120" t="s">
        <v>13</v>
      </c>
      <c r="AQ104" s="120"/>
      <c r="AR104" s="120"/>
      <c r="AS104" s="120"/>
      <c r="AT104" s="120"/>
      <c r="AU104" s="120"/>
      <c r="AV104" s="120"/>
      <c r="AW104" s="120"/>
      <c r="AX104" s="120"/>
      <c r="AY104" s="120"/>
      <c r="AZ104" s="120"/>
      <c r="BA104" s="120"/>
      <c r="BB104" s="120"/>
      <c r="BC104" s="120"/>
      <c r="BD104" s="120"/>
      <c r="BE104" s="120"/>
      <c r="BF104" s="120"/>
      <c r="BG104" s="120"/>
      <c r="BH104" s="120"/>
      <c r="BI104" s="13"/>
      <c r="BJ104" s="13"/>
      <c r="BK104" s="13"/>
      <c r="BL104" s="13"/>
      <c r="BM104" s="13"/>
      <c r="BN104" s="13"/>
      <c r="BO104" s="13"/>
      <c r="BP104" s="13"/>
      <c r="BQ104" s="13"/>
    </row>
  </sheetData>
  <sheetProtection/>
  <mergeCells count="561">
    <mergeCell ref="J93:N93"/>
    <mergeCell ref="O93:X93"/>
    <mergeCell ref="BM93:BQ93"/>
    <mergeCell ref="BC93:BG93"/>
    <mergeCell ref="BH92:BL92"/>
    <mergeCell ref="AN92:AR92"/>
    <mergeCell ref="BM92:BQ92"/>
    <mergeCell ref="AX93:BB93"/>
    <mergeCell ref="AN93:AR93"/>
    <mergeCell ref="Y93:AC93"/>
    <mergeCell ref="BH71:BL71"/>
    <mergeCell ref="BH70:BL70"/>
    <mergeCell ref="A92:B92"/>
    <mergeCell ref="C92:I92"/>
    <mergeCell ref="J92:N92"/>
    <mergeCell ref="O92:X92"/>
    <mergeCell ref="Y92:AC92"/>
    <mergeCell ref="AD92:AH92"/>
    <mergeCell ref="AI92:AM92"/>
    <mergeCell ref="AS92:AW92"/>
    <mergeCell ref="A93:B93"/>
    <mergeCell ref="C93:I93"/>
    <mergeCell ref="AN66:BB66"/>
    <mergeCell ref="BC66:BQ66"/>
    <mergeCell ref="BM88:BQ88"/>
    <mergeCell ref="BM70:BQ70"/>
    <mergeCell ref="AN68:AR68"/>
    <mergeCell ref="AN70:AR70"/>
    <mergeCell ref="AX71:BB71"/>
    <mergeCell ref="BC71:BG71"/>
    <mergeCell ref="AD93:AH93"/>
    <mergeCell ref="AI93:AM93"/>
    <mergeCell ref="AS93:AW93"/>
    <mergeCell ref="A62:BL62"/>
    <mergeCell ref="A59:P59"/>
    <mergeCell ref="AG60:AK60"/>
    <mergeCell ref="BG59:BL59"/>
    <mergeCell ref="A88:B88"/>
    <mergeCell ref="C88:I88"/>
    <mergeCell ref="AX87:BB87"/>
    <mergeCell ref="BC87:BG87"/>
    <mergeCell ref="AX88:BB88"/>
    <mergeCell ref="BC88:BG88"/>
    <mergeCell ref="BN44:BQ44"/>
    <mergeCell ref="BN45:BQ45"/>
    <mergeCell ref="BN46:BQ46"/>
    <mergeCell ref="BN47:BQ47"/>
    <mergeCell ref="BB59:BF59"/>
    <mergeCell ref="BB57:BF57"/>
    <mergeCell ref="BB58:BF58"/>
    <mergeCell ref="BD45:BH45"/>
    <mergeCell ref="BD46:BH46"/>
    <mergeCell ref="BD47:BH47"/>
    <mergeCell ref="AZ45:BC45"/>
    <mergeCell ref="AZ46:BC46"/>
    <mergeCell ref="AZ47:BC47"/>
    <mergeCell ref="BM87:BQ87"/>
    <mergeCell ref="BM86:BQ86"/>
    <mergeCell ref="BH87:BL87"/>
    <mergeCell ref="BH86:BL86"/>
    <mergeCell ref="BM71:BQ71"/>
    <mergeCell ref="BI47:BM47"/>
    <mergeCell ref="BG56:BL56"/>
    <mergeCell ref="A64:BQ64"/>
    <mergeCell ref="AS68:AW68"/>
    <mergeCell ref="AL58:AP58"/>
    <mergeCell ref="AF42:AJ42"/>
    <mergeCell ref="AF44:AJ44"/>
    <mergeCell ref="AK46:AO46"/>
    <mergeCell ref="AK47:AO47"/>
    <mergeCell ref="AZ44:BC44"/>
    <mergeCell ref="Y71:AC71"/>
    <mergeCell ref="AN71:AR71"/>
    <mergeCell ref="AS71:AW71"/>
    <mergeCell ref="Y70:AC70"/>
    <mergeCell ref="Y69:AC69"/>
    <mergeCell ref="AW57:BA57"/>
    <mergeCell ref="AW58:BA58"/>
    <mergeCell ref="AW59:BA59"/>
    <mergeCell ref="AA58:AF58"/>
    <mergeCell ref="A61:P61"/>
    <mergeCell ref="V57:Z57"/>
    <mergeCell ref="V58:Z58"/>
    <mergeCell ref="AG61:AK61"/>
    <mergeCell ref="AL61:AP61"/>
    <mergeCell ref="AA61:AF61"/>
    <mergeCell ref="AP40:BC40"/>
    <mergeCell ref="AA40:AO40"/>
    <mergeCell ref="AK44:AO44"/>
    <mergeCell ref="AF47:AJ47"/>
    <mergeCell ref="AA47:AE47"/>
    <mergeCell ref="BD41:BH41"/>
    <mergeCell ref="AZ41:BC41"/>
    <mergeCell ref="AA41:AE41"/>
    <mergeCell ref="AU46:AY46"/>
    <mergeCell ref="BD44:BH44"/>
    <mergeCell ref="G34:BL34"/>
    <mergeCell ref="A35:F35"/>
    <mergeCell ref="G35:BL35"/>
    <mergeCell ref="BD42:BH42"/>
    <mergeCell ref="BI42:BM42"/>
    <mergeCell ref="A36:F36"/>
    <mergeCell ref="A42:B42"/>
    <mergeCell ref="AP41:AT41"/>
    <mergeCell ref="G36:BL36"/>
    <mergeCell ref="AF41:AJ41"/>
    <mergeCell ref="A56:P56"/>
    <mergeCell ref="A58:P58"/>
    <mergeCell ref="Q61:U61"/>
    <mergeCell ref="Q59:U59"/>
    <mergeCell ref="V59:Z59"/>
    <mergeCell ref="V61:Z61"/>
    <mergeCell ref="Q60:U60"/>
    <mergeCell ref="A57:P57"/>
    <mergeCell ref="V60:Z60"/>
    <mergeCell ref="A60:P60"/>
    <mergeCell ref="AA44:AE44"/>
    <mergeCell ref="AA45:AE45"/>
    <mergeCell ref="AL60:AP60"/>
    <mergeCell ref="AW60:BA60"/>
    <mergeCell ref="Q57:U57"/>
    <mergeCell ref="Q58:U58"/>
    <mergeCell ref="AU47:AY47"/>
    <mergeCell ref="AQ58:AV58"/>
    <mergeCell ref="V54:Z54"/>
    <mergeCell ref="AK48:AO48"/>
    <mergeCell ref="Q56:U56"/>
    <mergeCell ref="BN43:BQ43"/>
    <mergeCell ref="BI43:BM43"/>
    <mergeCell ref="BD43:BH43"/>
    <mergeCell ref="BI46:BM46"/>
    <mergeCell ref="BI44:BM44"/>
    <mergeCell ref="AQ55:AV55"/>
    <mergeCell ref="AG55:AK55"/>
    <mergeCell ref="AA55:AF55"/>
    <mergeCell ref="Q55:U55"/>
    <mergeCell ref="A53:P54"/>
    <mergeCell ref="Q54:U54"/>
    <mergeCell ref="Q53:AF53"/>
    <mergeCell ref="C49:BQ49"/>
    <mergeCell ref="BD48:BH48"/>
    <mergeCell ref="BI48:BM48"/>
    <mergeCell ref="BN48:BQ48"/>
    <mergeCell ref="C69:I69"/>
    <mergeCell ref="A66:B67"/>
    <mergeCell ref="BM68:BQ68"/>
    <mergeCell ref="C68:I68"/>
    <mergeCell ref="BM67:BQ67"/>
    <mergeCell ref="BH67:BL67"/>
    <mergeCell ref="AX67:BB67"/>
    <mergeCell ref="O68:X68"/>
    <mergeCell ref="A68:B68"/>
    <mergeCell ref="J68:N68"/>
    <mergeCell ref="AP104:BH104"/>
    <mergeCell ref="A103:V103"/>
    <mergeCell ref="W103:AM103"/>
    <mergeCell ref="AP103:BH103"/>
    <mergeCell ref="W104:AM104"/>
    <mergeCell ref="A69:B69"/>
    <mergeCell ref="J69:N69"/>
    <mergeCell ref="O69:X69"/>
    <mergeCell ref="C70:I70"/>
    <mergeCell ref="J70:N70"/>
    <mergeCell ref="A70:B70"/>
    <mergeCell ref="J81:N81"/>
    <mergeCell ref="AI81:AM81"/>
    <mergeCell ref="C72:I72"/>
    <mergeCell ref="O74:X74"/>
    <mergeCell ref="C74:I74"/>
    <mergeCell ref="O70:X70"/>
    <mergeCell ref="A71:B71"/>
    <mergeCell ref="C71:I71"/>
    <mergeCell ref="AI71:AM71"/>
    <mergeCell ref="J71:N71"/>
    <mergeCell ref="O71:X71"/>
    <mergeCell ref="AD73:AH73"/>
    <mergeCell ref="AD72:AH72"/>
    <mergeCell ref="AD78:AH78"/>
    <mergeCell ref="AD74:AH74"/>
    <mergeCell ref="AD77:AH77"/>
    <mergeCell ref="Y76:AC76"/>
    <mergeCell ref="Y75:AC75"/>
    <mergeCell ref="AD75:AH75"/>
    <mergeCell ref="AP101:BH101"/>
    <mergeCell ref="W101:AM101"/>
    <mergeCell ref="W100:AM100"/>
    <mergeCell ref="AP100:BH100"/>
    <mergeCell ref="A100:V100"/>
    <mergeCell ref="A96:BL96"/>
    <mergeCell ref="A97:BL97"/>
    <mergeCell ref="AD70:AH70"/>
    <mergeCell ref="AI70:AM70"/>
    <mergeCell ref="AD71:AH71"/>
    <mergeCell ref="Y68:AC68"/>
    <mergeCell ref="A55:P55"/>
    <mergeCell ref="C66:I67"/>
    <mergeCell ref="J66:N67"/>
    <mergeCell ref="Y66:AM66"/>
    <mergeCell ref="V55:Z55"/>
    <mergeCell ref="AL55:AP55"/>
    <mergeCell ref="AA56:AF56"/>
    <mergeCell ref="AL56:AP56"/>
    <mergeCell ref="AA59:AF59"/>
    <mergeCell ref="AA57:AF57"/>
    <mergeCell ref="AQ57:AV57"/>
    <mergeCell ref="AG58:AK58"/>
    <mergeCell ref="AG59:AK59"/>
    <mergeCell ref="AQ60:AV60"/>
    <mergeCell ref="AL59:AP59"/>
    <mergeCell ref="AQ59:AV59"/>
    <mergeCell ref="AL57:AP57"/>
    <mergeCell ref="AG57:AK57"/>
    <mergeCell ref="AQ56:AV56"/>
    <mergeCell ref="AW56:BA56"/>
    <mergeCell ref="V56:Z56"/>
    <mergeCell ref="AX70:BB70"/>
    <mergeCell ref="AS70:AW70"/>
    <mergeCell ref="AX69:BB69"/>
    <mergeCell ref="AX68:BB68"/>
    <mergeCell ref="BB61:BF61"/>
    <mergeCell ref="AA60:AF60"/>
    <mergeCell ref="BB60:BF60"/>
    <mergeCell ref="BC68:BG68"/>
    <mergeCell ref="BH68:BL68"/>
    <mergeCell ref="BH69:BL69"/>
    <mergeCell ref="BC69:BG69"/>
    <mergeCell ref="BC70:BG70"/>
    <mergeCell ref="BC67:BG67"/>
    <mergeCell ref="BG60:BL60"/>
    <mergeCell ref="BB55:BF55"/>
    <mergeCell ref="BM69:BQ69"/>
    <mergeCell ref="AQ61:AV61"/>
    <mergeCell ref="AW61:BA61"/>
    <mergeCell ref="BG61:BL61"/>
    <mergeCell ref="AN69:AR69"/>
    <mergeCell ref="AN67:AR67"/>
    <mergeCell ref="AS67:AW67"/>
    <mergeCell ref="AS69:AW69"/>
    <mergeCell ref="BG57:BL57"/>
    <mergeCell ref="BG58:BL58"/>
    <mergeCell ref="BB56:BF56"/>
    <mergeCell ref="AP48:AT48"/>
    <mergeCell ref="AA54:AF54"/>
    <mergeCell ref="AU48:AY48"/>
    <mergeCell ref="AL54:AP54"/>
    <mergeCell ref="AG54:AK54"/>
    <mergeCell ref="BB54:BF54"/>
    <mergeCell ref="AW54:BA54"/>
    <mergeCell ref="AW55:BA55"/>
    <mergeCell ref="A23:BL23"/>
    <mergeCell ref="G26:BL26"/>
    <mergeCell ref="AG56:AK56"/>
    <mergeCell ref="BG54:BL54"/>
    <mergeCell ref="AW53:BL53"/>
    <mergeCell ref="AQ54:AV54"/>
    <mergeCell ref="AG53:AV53"/>
    <mergeCell ref="BG55:BL55"/>
    <mergeCell ref="AA42:AE42"/>
    <mergeCell ref="G24:BL24"/>
    <mergeCell ref="A26:F26"/>
    <mergeCell ref="G25:BL25"/>
    <mergeCell ref="AU42:AY42"/>
    <mergeCell ref="BI45:BM45"/>
    <mergeCell ref="AF45:AJ45"/>
    <mergeCell ref="A43:B43"/>
    <mergeCell ref="A44:B44"/>
    <mergeCell ref="A45:B45"/>
    <mergeCell ref="A34:F34"/>
    <mergeCell ref="C43:Z43"/>
    <mergeCell ref="AO2:BL6"/>
    <mergeCell ref="A7:BL7"/>
    <mergeCell ref="A8:BL8"/>
    <mergeCell ref="A9:BL9"/>
    <mergeCell ref="D20:J20"/>
    <mergeCell ref="A10:BL10"/>
    <mergeCell ref="A14:B14"/>
    <mergeCell ref="D14:J14"/>
    <mergeCell ref="A11:BL11"/>
    <mergeCell ref="L14:BL14"/>
    <mergeCell ref="L17:BL17"/>
    <mergeCell ref="L21:AB21"/>
    <mergeCell ref="C42:Z42"/>
    <mergeCell ref="AZ48:BC48"/>
    <mergeCell ref="A27:F27"/>
    <mergeCell ref="A38:BQ38"/>
    <mergeCell ref="AU41:AY41"/>
    <mergeCell ref="AZ42:BC42"/>
    <mergeCell ref="AP46:AT46"/>
    <mergeCell ref="AP43:AT43"/>
    <mergeCell ref="L15:BL15"/>
    <mergeCell ref="A52:BL52"/>
    <mergeCell ref="A51:BL51"/>
    <mergeCell ref="AA48:AE48"/>
    <mergeCell ref="AF48:AJ48"/>
    <mergeCell ref="A49:B49"/>
    <mergeCell ref="A48:B48"/>
    <mergeCell ref="C48:Z48"/>
    <mergeCell ref="AK43:AO43"/>
    <mergeCell ref="AP44:AT44"/>
    <mergeCell ref="BN42:BQ42"/>
    <mergeCell ref="AP47:AT47"/>
    <mergeCell ref="AK42:AO42"/>
    <mergeCell ref="AU43:AY43"/>
    <mergeCell ref="AP42:AT42"/>
    <mergeCell ref="AU45:AY45"/>
    <mergeCell ref="AZ43:BC43"/>
    <mergeCell ref="AK45:AO45"/>
    <mergeCell ref="AU44:AY44"/>
    <mergeCell ref="AP45:AT45"/>
    <mergeCell ref="A12:BL12"/>
    <mergeCell ref="L18:BL18"/>
    <mergeCell ref="L20:AB20"/>
    <mergeCell ref="AC21:BL21"/>
    <mergeCell ref="D18:J18"/>
    <mergeCell ref="AC20:BL20"/>
    <mergeCell ref="A20:B20"/>
    <mergeCell ref="A17:B17"/>
    <mergeCell ref="D17:J17"/>
    <mergeCell ref="D15:J15"/>
    <mergeCell ref="A24:F24"/>
    <mergeCell ref="A25:F25"/>
    <mergeCell ref="BN41:BQ41"/>
    <mergeCell ref="BI41:BM41"/>
    <mergeCell ref="G33:BL33"/>
    <mergeCell ref="G27:BL27"/>
    <mergeCell ref="A29:BL29"/>
    <mergeCell ref="A30:BL30"/>
    <mergeCell ref="A39:BQ39"/>
    <mergeCell ref="A40:B41"/>
    <mergeCell ref="D21:J21"/>
    <mergeCell ref="AF43:AJ43"/>
    <mergeCell ref="AA43:AE43"/>
    <mergeCell ref="AF46:AJ46"/>
    <mergeCell ref="AA46:AE46"/>
    <mergeCell ref="A32:BL32"/>
    <mergeCell ref="A33:F33"/>
    <mergeCell ref="BD40:BQ40"/>
    <mergeCell ref="AK41:AO41"/>
    <mergeCell ref="C40:Z41"/>
    <mergeCell ref="C46:Z46"/>
    <mergeCell ref="C47:Z47"/>
    <mergeCell ref="A47:B47"/>
    <mergeCell ref="C44:Z44"/>
    <mergeCell ref="A46:B46"/>
    <mergeCell ref="C45:Z45"/>
    <mergeCell ref="O66:X67"/>
    <mergeCell ref="AI69:AM69"/>
    <mergeCell ref="Y67:AC67"/>
    <mergeCell ref="AD69:AH69"/>
    <mergeCell ref="AD68:AH68"/>
    <mergeCell ref="AI68:AM68"/>
    <mergeCell ref="AI67:AM67"/>
    <mergeCell ref="AD67:AH67"/>
    <mergeCell ref="BM81:BQ81"/>
    <mergeCell ref="Y88:AC88"/>
    <mergeCell ref="A80:B80"/>
    <mergeCell ref="C80:BQ80"/>
    <mergeCell ref="O87:X87"/>
    <mergeCell ref="Y87:AC87"/>
    <mergeCell ref="AD87:AH87"/>
    <mergeCell ref="AI87:AM87"/>
    <mergeCell ref="J88:N88"/>
    <mergeCell ref="O88:X88"/>
    <mergeCell ref="AN87:AR87"/>
    <mergeCell ref="AS87:AW87"/>
    <mergeCell ref="AS88:AW88"/>
    <mergeCell ref="AI88:AM88"/>
    <mergeCell ref="AN88:AR88"/>
    <mergeCell ref="A86:B86"/>
    <mergeCell ref="C86:I86"/>
    <mergeCell ref="AD88:AH88"/>
    <mergeCell ref="A87:B87"/>
    <mergeCell ref="C87:I87"/>
    <mergeCell ref="BM91:BQ91"/>
    <mergeCell ref="AN89:AR89"/>
    <mergeCell ref="AI89:AM89"/>
    <mergeCell ref="J86:N86"/>
    <mergeCell ref="AD86:AH86"/>
    <mergeCell ref="O86:X86"/>
    <mergeCell ref="AS86:AW86"/>
    <mergeCell ref="AI86:AM86"/>
    <mergeCell ref="AN86:AR86"/>
    <mergeCell ref="BH88:BL88"/>
    <mergeCell ref="BH93:BL93"/>
    <mergeCell ref="AD91:AH91"/>
    <mergeCell ref="A90:B90"/>
    <mergeCell ref="C90:BQ90"/>
    <mergeCell ref="AI91:AM91"/>
    <mergeCell ref="O91:X91"/>
    <mergeCell ref="Y91:AC91"/>
    <mergeCell ref="AS91:AW91"/>
    <mergeCell ref="BC91:BG91"/>
    <mergeCell ref="BH91:BL91"/>
    <mergeCell ref="BH89:BL89"/>
    <mergeCell ref="BM89:BQ89"/>
    <mergeCell ref="O89:X89"/>
    <mergeCell ref="Y89:AC89"/>
    <mergeCell ref="A94:B94"/>
    <mergeCell ref="A91:B91"/>
    <mergeCell ref="C91:I91"/>
    <mergeCell ref="J91:N91"/>
    <mergeCell ref="C94:BQ94"/>
    <mergeCell ref="A89:B89"/>
    <mergeCell ref="C76:I76"/>
    <mergeCell ref="AD76:AH76"/>
    <mergeCell ref="AN91:AR91"/>
    <mergeCell ref="AX92:BB92"/>
    <mergeCell ref="BC92:BG92"/>
    <mergeCell ref="AX91:BB91"/>
    <mergeCell ref="Y86:AC86"/>
    <mergeCell ref="J89:N89"/>
    <mergeCell ref="J87:N87"/>
    <mergeCell ref="C85:BQ85"/>
    <mergeCell ref="BH81:BL81"/>
    <mergeCell ref="O73:X73"/>
    <mergeCell ref="AI73:AM73"/>
    <mergeCell ref="C73:I73"/>
    <mergeCell ref="AS89:AW89"/>
    <mergeCell ref="AX89:BB89"/>
    <mergeCell ref="BC89:BG89"/>
    <mergeCell ref="AD89:AH89"/>
    <mergeCell ref="C89:I89"/>
    <mergeCell ref="AI77:AM77"/>
    <mergeCell ref="AI76:AM76"/>
    <mergeCell ref="AI75:AM75"/>
    <mergeCell ref="A85:B85"/>
    <mergeCell ref="Y73:AC73"/>
    <mergeCell ref="A72:B72"/>
    <mergeCell ref="J72:N72"/>
    <mergeCell ref="O72:X72"/>
    <mergeCell ref="Y72:AC72"/>
    <mergeCell ref="Y74:AC74"/>
    <mergeCell ref="O76:X76"/>
    <mergeCell ref="AI72:AM72"/>
    <mergeCell ref="BC86:BG86"/>
    <mergeCell ref="AS81:AW81"/>
    <mergeCell ref="BC81:BG81"/>
    <mergeCell ref="AX81:BB81"/>
    <mergeCell ref="AX86:BB86"/>
    <mergeCell ref="AI78:AM78"/>
    <mergeCell ref="AI74:AM74"/>
    <mergeCell ref="AN78:AR78"/>
    <mergeCell ref="AS78:AW78"/>
    <mergeCell ref="A73:B73"/>
    <mergeCell ref="J73:N73"/>
    <mergeCell ref="J76:N76"/>
    <mergeCell ref="C75:I75"/>
    <mergeCell ref="O75:X75"/>
    <mergeCell ref="A76:B76"/>
    <mergeCell ref="A74:B74"/>
    <mergeCell ref="J74:N74"/>
    <mergeCell ref="A75:B75"/>
    <mergeCell ref="J75:N75"/>
    <mergeCell ref="A78:B78"/>
    <mergeCell ref="J78:N78"/>
    <mergeCell ref="Y78:AC78"/>
    <mergeCell ref="C78:I78"/>
    <mergeCell ref="O77:X77"/>
    <mergeCell ref="Y77:AC77"/>
    <mergeCell ref="C77:I77"/>
    <mergeCell ref="A77:B77"/>
    <mergeCell ref="J77:N77"/>
    <mergeCell ref="A79:B79"/>
    <mergeCell ref="C79:I79"/>
    <mergeCell ref="J79:N79"/>
    <mergeCell ref="O79:X79"/>
    <mergeCell ref="Y79:AC79"/>
    <mergeCell ref="AS75:AW75"/>
    <mergeCell ref="AS76:AW76"/>
    <mergeCell ref="AS77:AW77"/>
    <mergeCell ref="AN76:AR76"/>
    <mergeCell ref="AN77:AR77"/>
    <mergeCell ref="AX78:BB78"/>
    <mergeCell ref="AX79:BB79"/>
    <mergeCell ref="O78:X78"/>
    <mergeCell ref="AN72:AR72"/>
    <mergeCell ref="AN73:AR73"/>
    <mergeCell ref="AN74:AR74"/>
    <mergeCell ref="AN75:AR75"/>
    <mergeCell ref="AS72:AW72"/>
    <mergeCell ref="AS73:AW73"/>
    <mergeCell ref="AS74:AW74"/>
    <mergeCell ref="AX72:BB72"/>
    <mergeCell ref="AX73:BB73"/>
    <mergeCell ref="AX74:BB74"/>
    <mergeCell ref="AX75:BB75"/>
    <mergeCell ref="AX76:BB76"/>
    <mergeCell ref="AX77:BB77"/>
    <mergeCell ref="BC72:BG72"/>
    <mergeCell ref="BC73:BG73"/>
    <mergeCell ref="BC74:BG74"/>
    <mergeCell ref="BC75:BG75"/>
    <mergeCell ref="BC76:BG76"/>
    <mergeCell ref="BC77:BG77"/>
    <mergeCell ref="BM76:BQ76"/>
    <mergeCell ref="BM77:BQ77"/>
    <mergeCell ref="BC79:BG79"/>
    <mergeCell ref="BH74:BL74"/>
    <mergeCell ref="BH75:BL75"/>
    <mergeCell ref="BC78:BG78"/>
    <mergeCell ref="BM79:BQ79"/>
    <mergeCell ref="BH72:BL72"/>
    <mergeCell ref="BH73:BL73"/>
    <mergeCell ref="BM78:BQ78"/>
    <mergeCell ref="BH78:BL78"/>
    <mergeCell ref="BH76:BL76"/>
    <mergeCell ref="BH77:BL77"/>
    <mergeCell ref="BM72:BQ72"/>
    <mergeCell ref="BM73:BQ73"/>
    <mergeCell ref="BM74:BQ74"/>
    <mergeCell ref="BM75:BQ75"/>
    <mergeCell ref="AN81:AR81"/>
    <mergeCell ref="AD81:AH81"/>
    <mergeCell ref="O81:X81"/>
    <mergeCell ref="Y81:AC81"/>
    <mergeCell ref="Y82:AC82"/>
    <mergeCell ref="BH79:BL79"/>
    <mergeCell ref="AS79:AW79"/>
    <mergeCell ref="AN79:AR79"/>
    <mergeCell ref="AI79:AM79"/>
    <mergeCell ref="AD79:AH79"/>
    <mergeCell ref="A81:B81"/>
    <mergeCell ref="C81:I81"/>
    <mergeCell ref="AX83:BB83"/>
    <mergeCell ref="O82:X82"/>
    <mergeCell ref="AD83:AH83"/>
    <mergeCell ref="AN82:AR82"/>
    <mergeCell ref="AN83:AR83"/>
    <mergeCell ref="AX82:BB82"/>
    <mergeCell ref="J83:N83"/>
    <mergeCell ref="A82:B82"/>
    <mergeCell ref="A84:B84"/>
    <mergeCell ref="AI82:AM82"/>
    <mergeCell ref="A83:B83"/>
    <mergeCell ref="C82:I82"/>
    <mergeCell ref="C83:I83"/>
    <mergeCell ref="AI83:AM83"/>
    <mergeCell ref="J82:N82"/>
    <mergeCell ref="AD82:AH82"/>
    <mergeCell ref="AN84:AR84"/>
    <mergeCell ref="AI84:AM84"/>
    <mergeCell ref="Y84:AC84"/>
    <mergeCell ref="Y83:AC83"/>
    <mergeCell ref="C84:I84"/>
    <mergeCell ref="J84:N84"/>
    <mergeCell ref="O84:X84"/>
    <mergeCell ref="AD84:AH84"/>
    <mergeCell ref="O83:X83"/>
    <mergeCell ref="BC83:BG83"/>
    <mergeCell ref="BC84:BG84"/>
    <mergeCell ref="AX84:BB84"/>
    <mergeCell ref="AS82:AW82"/>
    <mergeCell ref="AS83:AW83"/>
    <mergeCell ref="AS84:AW84"/>
    <mergeCell ref="BC82:BG82"/>
    <mergeCell ref="BM82:BQ82"/>
    <mergeCell ref="BM83:BQ83"/>
    <mergeCell ref="BM84:BQ84"/>
    <mergeCell ref="BH82:BL82"/>
    <mergeCell ref="BH83:BL83"/>
    <mergeCell ref="BH84:BL84"/>
  </mergeCells>
  <conditionalFormatting sqref="C70 C79 C81">
    <cfRule type="cellIs" priority="10" dxfId="12" operator="equal" stopIfTrue="1">
      <formula>$C69</formula>
    </cfRule>
  </conditionalFormatting>
  <conditionalFormatting sqref="C71:C78">
    <cfRule type="cellIs" priority="13" dxfId="12" operator="equal" stopIfTrue="1">
      <formula>$C69</formula>
    </cfRule>
  </conditionalFormatting>
  <conditionalFormatting sqref="C89">
    <cfRule type="cellIs" priority="23" dxfId="12" operator="equal" stopIfTrue="1">
      <formula>'0611020'!#REF!</formula>
    </cfRule>
  </conditionalFormatting>
  <conditionalFormatting sqref="C92">
    <cfRule type="cellIs" priority="24" dxfId="12" operator="equal" stopIfTrue="1">
      <formula>$C88</formula>
    </cfRule>
  </conditionalFormatting>
  <conditionalFormatting sqref="C91 C85:C86">
    <cfRule type="cellIs" priority="15" dxfId="12" operator="equal" stopIfTrue="1">
      <formula>#REF!</formula>
    </cfRule>
  </conditionalFormatting>
  <conditionalFormatting sqref="A70:B94">
    <cfRule type="cellIs" priority="11" dxfId="12" operator="equal" stopIfTrue="1">
      <formula>0</formula>
    </cfRule>
  </conditionalFormatting>
  <conditionalFormatting sqref="C94 C90">
    <cfRule type="cellIs" priority="27" dxfId="12" operator="equal" stopIfTrue="1">
      <formula>#REF!</formula>
    </cfRule>
  </conditionalFormatting>
  <conditionalFormatting sqref="C93">
    <cfRule type="cellIs" priority="28" dxfId="12" operator="equal" stopIfTrue="1">
      <formula>#REF!</formula>
    </cfRule>
  </conditionalFormatting>
  <conditionalFormatting sqref="C80">
    <cfRule type="cellIs" priority="33" dxfId="12" operator="equal" stopIfTrue="1">
      <formula>'0611020'!#REF!</formula>
    </cfRule>
  </conditionalFormatting>
  <conditionalFormatting sqref="C84">
    <cfRule type="cellIs" priority="37" dxfId="12" operator="equal" stopIfTrue="1">
      <formula>'0611020'!#REF!</formula>
    </cfRule>
  </conditionalFormatting>
  <conditionalFormatting sqref="C82:C83">
    <cfRule type="cellIs" priority="38" dxfId="12" operator="equal" stopIfTrue="1">
      <formula>$C78</formula>
    </cfRule>
  </conditionalFormatting>
  <conditionalFormatting sqref="C87:C88">
    <cfRule type="cellIs" priority="39" dxfId="12" operator="equal" stopIfTrue="1">
      <formula>'0611020'!#REF!</formula>
    </cfRule>
  </conditionalFormatting>
  <printOptions/>
  <pageMargins left="0.31496062992125984" right="0.31496062992125984" top="0.38" bottom="0.1968503937007874" header="0" footer="0"/>
  <pageSetup fitToHeight="1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2021-01-29T08:34:22Z</cp:lastPrinted>
  <dcterms:created xsi:type="dcterms:W3CDTF">2016-08-10T10:53:25Z</dcterms:created>
  <dcterms:modified xsi:type="dcterms:W3CDTF">2021-01-29T08:35:43Z</dcterms:modified>
  <cp:category/>
  <cp:version/>
  <cp:contentType/>
  <cp:contentStatus/>
</cp:coreProperties>
</file>