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2" windowWidth="15576" windowHeight="11640" activeTab="0"/>
  </bookViews>
  <sheets>
    <sheet name="7520" sheetId="1" r:id="rId1"/>
  </sheets>
  <definedNames>
    <definedName name="_xlnm.Print_Area" localSheetId="0">'7520'!$A$1:$BL$70</definedName>
  </definedNames>
  <calcPr fullCalcOnLoad="1"/>
</workbook>
</file>

<file path=xl/sharedStrings.xml><?xml version="1.0" encoding="utf-8"?>
<sst xmlns="http://schemas.openxmlformats.org/spreadsheetml/2006/main" count="123" uniqueCount="98">
  <si>
    <t>Забезпечення закладами освіти наданих законодавством повноважень</t>
  </si>
  <si>
    <t>Програма інформатизації діяльності Управління освіти Ніжинської міської ради Чернігівської області на 2020-2022 роки</t>
  </si>
  <si>
    <t>25538000000</t>
  </si>
  <si>
    <t>кошторисні призначення</t>
  </si>
  <si>
    <t>внутрішній облік</t>
  </si>
  <si>
    <t>(код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</si>
  <si>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</si>
  <si>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</si>
  <si>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</si>
  <si>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</si>
  <si>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0617520</t>
  </si>
  <si>
    <t>7520</t>
  </si>
  <si>
    <t>0460</t>
  </si>
  <si>
    <t>Реалізація Національної програми інформатизації</t>
  </si>
  <si>
    <t>Забезпечення виконання програми інформатизації закладів освіти</t>
  </si>
  <si>
    <t xml:space="preserve">Виконання завдань програми інформатизації закладів освіти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</si>
  <si>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</si>
  <si>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</si>
  <si>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2.1</t>
  </si>
  <si>
    <t>2.3</t>
  </si>
  <si>
    <t>3.1</t>
  </si>
  <si>
    <t>3.2</t>
  </si>
  <si>
    <t>4.1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</si>
  <si>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</si>
  <si>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</si>
  <si>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</si>
  <si>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</si>
  <si>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</si>
  <si>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</si>
  <si>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</si>
  <si>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</si>
  <si>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</si>
  <si>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</si>
  <si>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</si>
  <si>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</si>
  <si>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</si>
  <si>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</si>
  <si>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</si>
  <si>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</si>
  <si>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</si>
  <si>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</si>
  <si>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</si>
  <si>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</si>
  <si>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</si>
  <si>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</si>
  <si>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</si>
  <si>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</si>
  <si>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</si>
  <si>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</si>
  <si>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</si>
  <si>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</si>
  <si>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</si>
  <si>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</si>
  <si>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</si>
  <si>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</si>
  <si>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</si>
  <si>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</si>
  <si>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</si>
  <si>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</si>
  <si>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</si>
  <si>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</si>
  <si>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Продукту</t>
  </si>
  <si>
    <t>Ефективності</t>
  </si>
  <si>
    <t>Якості</t>
  </si>
  <si>
    <t>гривень</t>
  </si>
  <si>
    <t>Наказ</t>
  </si>
  <si>
    <t>одиниць</t>
  </si>
  <si>
    <t>грн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</si>
  <si>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</si>
  <si>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</si>
  <si>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</si>
  <si>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</si>
  <si>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</si>
  <si>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</si>
  <si>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</si>
  <si>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Фінансове управління Ніжинської міської ради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</si>
  <si>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</si>
  <si>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</si>
  <si>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</si>
  <si>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02147606</t>
  </si>
  <si>
    <t>Забезпечення виконання програми інформатизації Ніжинської гімназії №2</t>
  </si>
  <si>
    <t>Створення оптимальних умов для задоволення у послугах зв’язку, інформаційних потреб і реалізації прав громадян, закладами освіти на основі формування і використання електронних інформаційних ресурсів і сучасних комп`ютерних технологій</t>
  </si>
  <si>
    <t>кількість послуг на виконання програми інформатизації (КЕКВ 2240)</t>
  </si>
  <si>
    <t>кількість комп’ютерної техніки, мережевого обладнання, оргтехніки, комплектуючих та інше (КЕКВ 2210,3110)</t>
  </si>
  <si>
    <t xml:space="preserve">середня вартість комп’ютерної техніки, мережевого обладнання, оргтехніки, комплектуючих та інше </t>
  </si>
  <si>
    <t>середня вартість послуг на виконання програми інформатизації</t>
  </si>
  <si>
    <t>обсяг видатків на оплату послуг для виконання програми інформатизації</t>
  </si>
  <si>
    <t>обсяг видатків на придбання комп’ютерної техніки, мережевого обладнання, оргтехніки, комплектуючих та інше</t>
  </si>
  <si>
    <t>1.2</t>
  </si>
  <si>
    <t>-</t>
  </si>
  <si>
    <t>розрахунок (касові видатки на звітний період/плановий обсяг видатків*100)</t>
  </si>
  <si>
    <t xml:space="preserve">розрахунок (обсяг видатків/кількість комп’ютерної техніки, мережевого обладнання, оргтехніки, комплектуючих та інше)           </t>
  </si>
  <si>
    <t xml:space="preserve">розрахунок (обсяг видатків/середню вартість послуг на виконання програми інформатизації)           </t>
  </si>
  <si>
    <t>рівень виконання придбання обладнання та предметів довгострокового користування та на оплату послуг для виконання програми інформатизації</t>
  </si>
  <si>
    <t>06.01.2021 року №1</t>
  </si>
  <si>
    <t>Конституція України, Бюджетний кодекс України, Конституція України, Закон України «Про Державний бюджет України на 2020 рік», «Про освіту», Закони України «Про Національну програму інформатизації», від 04.02.1998 р №74/98-ВР(зі змінами), «Про інформацію» від 02.10.1992 р. N 2657-XII, рішення Ніжинської міської VII скликання від 24.12.2019 року №8-65/2019, рішення Ніжинської міської VII скликання від 24.12.2019 року№7-65/2019, №8-65/2019, рішення Ніжинської міської ради VII скликання від 25.03.2020 року №5-70/2020, рішення Ніжинської міської ради VII скликання від 12.06.2020 року №2-74/2020, рішення Ніжинської міської ради VIІI скликання від 24.12.2020 року №8-4/2020.</t>
  </si>
  <si>
    <t>Начальник  фінансового управління Ніжинської міської ради</t>
  </si>
  <si>
    <t>Л.В. Писаренко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</si>
</sst>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2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1" applyNumberFormat="0" applyAlignment="0" applyProtection="0"/>
    <xf numFmtId="0" fontId="49" fillId="34" borderId="2" applyNumberFormat="0" applyAlignment="0" applyProtection="0"/>
    <xf numFmtId="0" fontId="50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6" borderId="1" applyNumberFormat="0" applyAlignment="0" applyProtection="0"/>
    <xf numFmtId="0" fontId="56" fillId="0" borderId="6" applyNumberFormat="0" applyFill="0" applyAlignment="0" applyProtection="0"/>
    <xf numFmtId="0" fontId="57" fillId="37" borderId="0" applyNumberFormat="0" applyBorder="0" applyAlignment="0" applyProtection="0"/>
    <xf numFmtId="0" fontId="0" fillId="38" borderId="7" applyNumberFormat="0" applyFont="0" applyAlignment="0" applyProtection="0"/>
    <xf numFmtId="0" fontId="58" fillId="33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42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2" fillId="36" borderId="1" applyNumberFormat="0" applyAlignment="0" applyProtection="0"/>
    <xf numFmtId="0" fontId="20" fillId="9" borderId="10" applyNumberFormat="0" applyAlignment="0" applyProtection="0"/>
    <xf numFmtId="0" fontId="21" fillId="43" borderId="11" applyNumberFormat="0" applyAlignment="0" applyProtection="0"/>
    <xf numFmtId="0" fontId="22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27" fillId="0" borderId="15" applyNumberFormat="0" applyFill="0" applyAlignment="0" applyProtection="0"/>
    <xf numFmtId="0" fontId="65" fillId="34" borderId="2" applyNumberFormat="0" applyAlignment="0" applyProtection="0"/>
    <xf numFmtId="0" fontId="24" fillId="44" borderId="16" applyNumberFormat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45" borderId="0" applyNumberFormat="0" applyBorder="0" applyAlignment="0" applyProtection="0"/>
    <xf numFmtId="0" fontId="66" fillId="33" borderId="1" applyNumberFormat="0" applyAlignment="0" applyProtection="0"/>
    <xf numFmtId="0" fontId="67" fillId="0" borderId="9" applyNumberFormat="0" applyFill="0" applyAlignment="0" applyProtection="0"/>
    <xf numFmtId="0" fontId="18" fillId="3" borderId="0" applyNumberFormat="0" applyBorder="0" applyAlignment="0" applyProtection="0"/>
    <xf numFmtId="0" fontId="68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9" fillId="33" borderId="8" applyNumberFormat="0" applyAlignment="0" applyProtection="0"/>
    <xf numFmtId="0" fontId="23" fillId="0" borderId="18" applyNumberFormat="0" applyFill="0" applyAlignment="0" applyProtection="0"/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vertical="center" wrapText="1"/>
    </xf>
    <xf numFmtId="0" fontId="6" fillId="47" borderId="0" xfId="0" applyFont="1" applyFill="1" applyAlignment="1">
      <alignment vertical="center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3" fontId="2" fillId="47" borderId="21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8" fillId="47" borderId="21" xfId="0" applyNumberFormat="1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center" wrapText="1"/>
    </xf>
    <xf numFmtId="0" fontId="8" fillId="47" borderId="23" xfId="0" applyNumberFormat="1" applyFont="1" applyFill="1" applyBorder="1" applyAlignment="1">
      <alignment horizontal="center" vertical="center" wrapText="1"/>
    </xf>
    <xf numFmtId="0" fontId="8" fillId="47" borderId="24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49" fontId="2" fillId="47" borderId="21" xfId="0" applyNumberFormat="1" applyFont="1" applyFill="1" applyBorder="1" applyAlignment="1">
      <alignment horizontal="center" vertical="center" wrapText="1"/>
    </xf>
    <xf numFmtId="0" fontId="2" fillId="47" borderId="21" xfId="0" applyNumberFormat="1" applyFont="1" applyFill="1" applyBorder="1" applyAlignment="1">
      <alignment horizontal="center" vertical="center" wrapText="1"/>
    </xf>
    <xf numFmtId="4" fontId="2" fillId="47" borderId="22" xfId="0" applyNumberFormat="1" applyFont="1" applyFill="1" applyBorder="1" applyAlignment="1">
      <alignment horizontal="center" vertical="center" wrapText="1"/>
    </xf>
    <xf numFmtId="4" fontId="2" fillId="47" borderId="23" xfId="0" applyNumberFormat="1" applyFont="1" applyFill="1" applyBorder="1" applyAlignment="1">
      <alignment horizontal="center" vertical="center" wrapText="1"/>
    </xf>
    <xf numFmtId="4" fontId="2" fillId="47" borderId="24" xfId="0" applyNumberFormat="1" applyFont="1" applyFill="1" applyBorder="1" applyAlignment="1">
      <alignment horizontal="center" vertical="center" wrapText="1"/>
    </xf>
    <xf numFmtId="4" fontId="2" fillId="47" borderId="21" xfId="0" applyNumberFormat="1" applyFont="1" applyFill="1" applyBorder="1" applyAlignment="1">
      <alignment horizontal="center" vertical="center" wrapText="1"/>
    </xf>
    <xf numFmtId="0" fontId="10" fillId="47" borderId="21" xfId="0" applyNumberFormat="1" applyFont="1" applyFill="1" applyBorder="1" applyAlignment="1">
      <alignment horizontal="center" vertical="center" wrapText="1"/>
    </xf>
    <xf numFmtId="0" fontId="10" fillId="47" borderId="21" xfId="0" applyNumberFormat="1" applyFont="1" applyFill="1" applyBorder="1" applyAlignment="1">
      <alignment horizontal="center" vertical="center" wrapText="1"/>
    </xf>
    <xf numFmtId="0" fontId="8" fillId="47" borderId="21" xfId="0" applyNumberFormat="1" applyFont="1" applyFill="1" applyBorder="1" applyAlignment="1">
      <alignment horizontal="center" vertical="top" wrapText="1"/>
    </xf>
    <xf numFmtId="0" fontId="8" fillId="47" borderId="21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top" wrapText="1"/>
    </xf>
    <xf numFmtId="49" fontId="2" fillId="47" borderId="22" xfId="0" applyNumberFormat="1" applyFont="1" applyFill="1" applyBorder="1" applyAlignment="1">
      <alignment horizontal="center" vertical="center" wrapText="1"/>
    </xf>
    <xf numFmtId="49" fontId="2" fillId="47" borderId="23" xfId="0" applyNumberFormat="1" applyFont="1" applyFill="1" applyBorder="1" applyAlignment="1">
      <alignment horizontal="center" vertical="center" wrapText="1"/>
    </xf>
    <xf numFmtId="49" fontId="2" fillId="47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/>
    </xf>
    <xf numFmtId="3" fontId="10" fillId="47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10" fillId="47" borderId="22" xfId="0" applyNumberFormat="1" applyFont="1" applyFill="1" applyBorder="1" applyAlignment="1">
      <alignment horizontal="center" vertical="center" wrapText="1"/>
    </xf>
    <xf numFmtId="0" fontId="10" fillId="47" borderId="23" xfId="0" applyNumberFormat="1" applyFont="1" applyFill="1" applyBorder="1" applyAlignment="1">
      <alignment horizontal="center" vertical="center" wrapText="1"/>
    </xf>
    <xf numFmtId="0" fontId="10" fillId="47" borderId="24" xfId="0" applyNumberFormat="1" applyFont="1" applyFill="1" applyBorder="1" applyAlignment="1">
      <alignment horizontal="center" vertical="center" wrapText="1"/>
    </xf>
    <xf numFmtId="0" fontId="10" fillId="47" borderId="22" xfId="0" applyNumberFormat="1" applyFont="1" applyFill="1" applyBorder="1" applyAlignment="1">
      <alignment horizontal="center" vertical="center" wrapText="1"/>
    </xf>
    <xf numFmtId="0" fontId="10" fillId="47" borderId="23" xfId="0" applyNumberFormat="1" applyFont="1" applyFill="1" applyBorder="1" applyAlignment="1">
      <alignment horizontal="center" vertical="center" wrapText="1"/>
    </xf>
    <xf numFmtId="0" fontId="10" fillId="47" borderId="24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center" vertical="top" wrapText="1"/>
    </xf>
    <xf numFmtId="0" fontId="2" fillId="47" borderId="23" xfId="0" applyNumberFormat="1" applyFont="1" applyFill="1" applyBorder="1" applyAlignment="1">
      <alignment horizontal="center" vertical="top" wrapText="1"/>
    </xf>
    <xf numFmtId="0" fontId="2" fillId="47" borderId="24" xfId="0" applyNumberFormat="1" applyFont="1" applyFill="1" applyBorder="1" applyAlignment="1">
      <alignment horizontal="center" vertical="top" wrapText="1"/>
    </xf>
    <xf numFmtId="0" fontId="2" fillId="47" borderId="22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2" fillId="47" borderId="22" xfId="0" applyNumberFormat="1" applyFont="1" applyFill="1" applyBorder="1" applyAlignment="1">
      <alignment horizontal="left" vertical="top" wrapText="1"/>
    </xf>
    <xf numFmtId="0" fontId="0" fillId="47" borderId="23" xfId="0" applyFont="1" applyFill="1" applyBorder="1" applyAlignment="1">
      <alignment horizontal="left" vertical="top" wrapText="1"/>
    </xf>
    <xf numFmtId="0" fontId="0" fillId="47" borderId="24" xfId="0" applyFont="1" applyFill="1" applyBorder="1" applyAlignment="1">
      <alignment horizontal="left" vertical="top" wrapText="1"/>
    </xf>
    <xf numFmtId="0" fontId="3" fillId="47" borderId="25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8" fillId="0" borderId="22" xfId="0" applyNumberFormat="1" applyFont="1" applyFill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0" fontId="8" fillId="0" borderId="24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0" fillId="0" borderId="21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47" borderId="21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top" wrapText="1"/>
    </xf>
    <xf numFmtId="0" fontId="8" fillId="47" borderId="23" xfId="0" applyNumberFormat="1" applyFont="1" applyFill="1" applyBorder="1" applyAlignment="1">
      <alignment horizontal="center" vertical="top" wrapText="1"/>
    </xf>
    <xf numFmtId="0" fontId="8" fillId="47" borderId="24" xfId="0" applyNumberFormat="1" applyFont="1" applyFill="1" applyBorder="1" applyAlignment="1">
      <alignment horizontal="center" vertical="top" wrapText="1"/>
    </xf>
    <xf numFmtId="0" fontId="6" fillId="47" borderId="22" xfId="0" applyFont="1" applyFill="1" applyBorder="1" applyAlignment="1">
      <alignment horizontal="center" vertical="center" wrapText="1"/>
    </xf>
    <xf numFmtId="0" fontId="6" fillId="47" borderId="23" xfId="0" applyFont="1" applyFill="1" applyBorder="1" applyAlignment="1">
      <alignment horizontal="center" vertical="center" wrapText="1"/>
    </xf>
    <xf numFmtId="0" fontId="6" fillId="47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47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47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6" fillId="47" borderId="19" xfId="0" applyFont="1" applyFill="1" applyBorder="1" applyAlignment="1">
      <alignment horizontal="right" vertical="center" wrapText="1"/>
    </xf>
    <xf numFmtId="0" fontId="3" fillId="47" borderId="22" xfId="0" applyFont="1" applyFill="1" applyBorder="1" applyAlignment="1">
      <alignment horizontal="center" vertical="center" wrapText="1"/>
    </xf>
    <xf numFmtId="0" fontId="3" fillId="47" borderId="23" xfId="0" applyFont="1" applyFill="1" applyBorder="1" applyAlignment="1">
      <alignment horizontal="center" vertical="center" wrapText="1"/>
    </xf>
    <xf numFmtId="0" fontId="3" fillId="47" borderId="24" xfId="0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4" fontId="8" fillId="47" borderId="22" xfId="0" applyNumberFormat="1" applyFont="1" applyFill="1" applyBorder="1" applyAlignment="1">
      <alignment horizontal="center" vertical="center" wrapText="1"/>
    </xf>
    <xf numFmtId="4" fontId="8" fillId="47" borderId="23" xfId="0" applyNumberFormat="1" applyFont="1" applyFill="1" applyBorder="1" applyAlignment="1">
      <alignment horizontal="center" vertical="center" wrapText="1"/>
    </xf>
    <xf numFmtId="4" fontId="8" fillId="47" borderId="24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12" fillId="47" borderId="0" xfId="0" applyFont="1" applyFill="1" applyAlignment="1">
      <alignment horizontal="left" vertical="center" wrapText="1"/>
    </xf>
    <xf numFmtId="0" fontId="2" fillId="47" borderId="0" xfId="0" applyFont="1" applyFill="1" applyAlignment="1">
      <alignment horizontal="left" vertical="center" wrapText="1"/>
    </xf>
    <xf numFmtId="179" fontId="2" fillId="47" borderId="22" xfId="0" applyNumberFormat="1" applyFont="1" applyFill="1" applyBorder="1" applyAlignment="1">
      <alignment horizontal="center" vertical="center" wrapText="1"/>
    </xf>
    <xf numFmtId="179" fontId="2" fillId="47" borderId="23" xfId="0" applyNumberFormat="1" applyFont="1" applyFill="1" applyBorder="1" applyAlignment="1">
      <alignment horizontal="center" vertical="center" wrapText="1"/>
    </xf>
    <xf numFmtId="179" fontId="2" fillId="47" borderId="24" xfId="0" applyNumberFormat="1" applyFont="1" applyFill="1" applyBorder="1" applyAlignment="1">
      <alignment horizontal="center" vertical="center" wrapText="1"/>
    </xf>
    <xf numFmtId="14" fontId="10" fillId="47" borderId="19" xfId="0" applyNumberFormat="1" applyFont="1" applyFill="1" applyBorder="1" applyAlignment="1">
      <alignment horizontal="center"/>
    </xf>
    <xf numFmtId="0" fontId="10" fillId="47" borderId="19" xfId="0" applyFont="1" applyFill="1" applyBorder="1" applyAlignment="1">
      <alignment horizontal="center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ід" xfId="104"/>
    <cellStyle name="Ввод " xfId="105"/>
    <cellStyle name="Вывод" xfId="106"/>
    <cellStyle name="Вычисление" xfId="107"/>
    <cellStyle name="Currency" xfId="108"/>
    <cellStyle name="Currency [0]" xfId="109"/>
    <cellStyle name="Добре" xfId="110"/>
    <cellStyle name="Заголовок 1" xfId="111"/>
    <cellStyle name="Заголовок 2" xfId="112"/>
    <cellStyle name="Заголовок 3" xfId="113"/>
    <cellStyle name="Заголовок 4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Підсумок" xfId="123"/>
    <cellStyle name="Плохой" xfId="124"/>
    <cellStyle name="Поганий" xfId="125"/>
    <cellStyle name="Пояснение" xfId="126"/>
    <cellStyle name="Примечание" xfId="127"/>
    <cellStyle name="Примітка" xfId="128"/>
    <cellStyle name="Percent" xfId="129"/>
    <cellStyle name="Результат" xfId="130"/>
    <cellStyle name="Связанная ячейка" xfId="131"/>
    <cellStyle name="Середній" xfId="132"/>
    <cellStyle name="Текст попередження" xfId="133"/>
    <cellStyle name="Текст пояснення" xfId="134"/>
    <cellStyle name="Текст предупреждения" xfId="135"/>
    <cellStyle name="Comma" xfId="136"/>
    <cellStyle name="Comma [0]" xfId="137"/>
    <cellStyle name="Хороший" xfId="138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0"/>
  <sheetViews>
    <sheetView tabSelected="1" view="pageBreakPreview" zoomScale="70" zoomScaleSheetLayoutView="70" zoomScalePageLayoutView="0" workbookViewId="0" topLeftCell="A1">
      <selection activeCell="D56" sqref="D56:T5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4" width="2.875" style="1" customWidth="1"/>
    <col min="65" max="16384" width="8.875" style="1" customWidth="1"/>
  </cols>
  <sheetData>
    <row r="1" spans="41:64" ht="35.25" customHeight="1">
      <c r="AO1" s="139" t="s">
        <v>42</v>
      </c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</row>
    <row r="2" spans="41:64" ht="15.75" customHeight="1">
      <c r="AO2" s="136" t="s">
        <v>23</v>
      </c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spans="41:64" ht="15" customHeight="1">
      <c r="AO3" s="136" t="s">
        <v>65</v>
      </c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</row>
    <row r="4" spans="41:64" ht="18.75" customHeight="1">
      <c r="AO4" s="117" t="s">
        <v>71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41:64" ht="12.75">
      <c r="AO5" s="134" t="s">
        <v>30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41:58" ht="27" customHeight="1">
      <c r="AO6" s="156" t="s">
        <v>94</v>
      </c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</row>
    <row r="7" ht="9" customHeight="1"/>
    <row r="8" spans="1:64" ht="15.75" customHeight="1">
      <c r="A8" s="132" t="s">
        <v>31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</row>
    <row r="9" spans="1:64" ht="18.75" customHeight="1">
      <c r="A9" s="132" t="s">
        <v>76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</row>
    <row r="10" spans="1:64" ht="18.75" customHeight="1">
      <c r="A10" s="133" t="s">
        <v>58</v>
      </c>
      <c r="B10" s="133"/>
      <c r="C10" s="140" t="s">
        <v>74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93" t="s">
        <v>72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87" t="s">
        <v>79</v>
      </c>
      <c r="BE10" s="87"/>
      <c r="BF10" s="87"/>
      <c r="BG10" s="87"/>
      <c r="BH10" s="87"/>
      <c r="BI10" s="87"/>
      <c r="BJ10" s="87"/>
      <c r="BK10" s="87"/>
      <c r="BL10" s="87"/>
    </row>
    <row r="11" spans="1:64" ht="15.75" customHeight="1">
      <c r="A11" s="135" t="s">
        <v>30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91" t="s">
        <v>78</v>
      </c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 t="s">
        <v>77</v>
      </c>
      <c r="BE11" s="91"/>
      <c r="BF11" s="91"/>
      <c r="BG11" s="91"/>
      <c r="BH11" s="91"/>
      <c r="BI11" s="91"/>
      <c r="BJ11" s="91"/>
      <c r="BK11" s="91"/>
      <c r="BL11" s="91"/>
    </row>
    <row r="12" spans="1:64" ht="18.75" customHeight="1">
      <c r="A12" s="133" t="s">
        <v>28</v>
      </c>
      <c r="B12" s="133"/>
      <c r="C12" s="140" t="s">
        <v>74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93" t="s">
        <v>73</v>
      </c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87" t="s">
        <v>79</v>
      </c>
      <c r="BE12" s="87"/>
      <c r="BF12" s="87"/>
      <c r="BG12" s="87"/>
      <c r="BH12" s="87"/>
      <c r="BI12" s="87"/>
      <c r="BJ12" s="87"/>
      <c r="BK12" s="87"/>
      <c r="BL12" s="87"/>
    </row>
    <row r="13" spans="1:64" ht="30" customHeight="1">
      <c r="A13" s="135" t="s">
        <v>24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91" t="s">
        <v>16</v>
      </c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 t="s">
        <v>77</v>
      </c>
      <c r="BE13" s="91"/>
      <c r="BF13" s="91"/>
      <c r="BG13" s="91"/>
      <c r="BH13" s="91"/>
      <c r="BI13" s="91"/>
      <c r="BJ13" s="91"/>
      <c r="BK13" s="91"/>
      <c r="BL13" s="91"/>
    </row>
    <row r="14" spans="1:64" ht="27" customHeight="1">
      <c r="A14" s="133" t="s">
        <v>59</v>
      </c>
      <c r="B14" s="133"/>
      <c r="C14" s="137" t="s">
        <v>10</v>
      </c>
      <c r="D14" s="137"/>
      <c r="E14" s="137"/>
      <c r="F14" s="137"/>
      <c r="G14" s="137"/>
      <c r="H14" s="137"/>
      <c r="I14" s="137"/>
      <c r="J14" s="18"/>
      <c r="K14" s="137" t="s">
        <v>11</v>
      </c>
      <c r="L14" s="137"/>
      <c r="M14" s="137"/>
      <c r="N14" s="137"/>
      <c r="O14" s="137"/>
      <c r="P14" s="137"/>
      <c r="Q14" s="137"/>
      <c r="R14" s="19"/>
      <c r="S14" s="19"/>
      <c r="T14" s="19"/>
      <c r="U14" s="93" t="s">
        <v>12</v>
      </c>
      <c r="V14" s="93"/>
      <c r="W14" s="93"/>
      <c r="X14" s="93"/>
      <c r="Y14" s="93"/>
      <c r="Z14" s="19"/>
      <c r="AA14" s="92" t="s">
        <v>13</v>
      </c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87" t="s">
        <v>2</v>
      </c>
      <c r="BE14" s="87"/>
      <c r="BF14" s="87"/>
      <c r="BG14" s="87"/>
      <c r="BH14" s="87"/>
      <c r="BI14" s="87"/>
      <c r="BJ14" s="87"/>
      <c r="BK14" s="87"/>
      <c r="BL14" s="87"/>
    </row>
    <row r="15" spans="1:64" ht="67.5" customHeight="1">
      <c r="A15" s="135" t="s">
        <v>6</v>
      </c>
      <c r="B15" s="135"/>
      <c r="C15" s="135"/>
      <c r="D15" s="135"/>
      <c r="E15" s="135"/>
      <c r="F15" s="135"/>
      <c r="G15" s="135"/>
      <c r="H15" s="135"/>
      <c r="I15" s="135"/>
      <c r="J15" s="135" t="s">
        <v>7</v>
      </c>
      <c r="K15" s="135"/>
      <c r="L15" s="135"/>
      <c r="M15" s="135"/>
      <c r="N15" s="135"/>
      <c r="O15" s="135"/>
      <c r="P15" s="135"/>
      <c r="Q15" s="135"/>
      <c r="R15" s="135"/>
      <c r="S15" s="91" t="s">
        <v>8</v>
      </c>
      <c r="T15" s="91"/>
      <c r="U15" s="91"/>
      <c r="V15" s="91"/>
      <c r="W15" s="91"/>
      <c r="X15" s="91"/>
      <c r="Y15" s="91"/>
      <c r="Z15" s="91"/>
      <c r="AA15" s="20"/>
      <c r="AB15" s="20"/>
      <c r="AC15" s="20"/>
      <c r="AD15" s="20"/>
      <c r="AE15" s="91" t="s">
        <v>9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 t="s">
        <v>5</v>
      </c>
      <c r="BE15" s="91"/>
      <c r="BF15" s="91"/>
      <c r="BG15" s="91"/>
      <c r="BH15" s="91"/>
      <c r="BI15" s="91"/>
      <c r="BJ15" s="91"/>
      <c r="BK15" s="91"/>
      <c r="BL15" s="91"/>
    </row>
    <row r="16" spans="1:64" ht="16.5" customHeight="1">
      <c r="A16" s="142" t="s">
        <v>55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38">
        <f>AS16+I17</f>
        <v>587909</v>
      </c>
      <c r="V16" s="138"/>
      <c r="W16" s="138"/>
      <c r="X16" s="138"/>
      <c r="Y16" s="138"/>
      <c r="Z16" s="138"/>
      <c r="AA16" s="138"/>
      <c r="AB16" s="138"/>
      <c r="AC16" s="138"/>
      <c r="AD16" s="138"/>
      <c r="AE16" s="144" t="s">
        <v>56</v>
      </c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1">
        <f>397000+24699-1790</f>
        <v>419909</v>
      </c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86" t="s">
        <v>33</v>
      </c>
      <c r="BE16" s="86"/>
      <c r="BF16" s="86"/>
      <c r="BG16" s="86"/>
      <c r="BH16" s="86"/>
      <c r="BI16" s="86"/>
      <c r="BJ16" s="86"/>
      <c r="BK16" s="86"/>
      <c r="BL16" s="86"/>
    </row>
    <row r="17" spans="1:64" ht="14.25" customHeight="1">
      <c r="A17" s="86" t="s">
        <v>32</v>
      </c>
      <c r="B17" s="86"/>
      <c r="C17" s="86"/>
      <c r="D17" s="86"/>
      <c r="E17" s="86"/>
      <c r="F17" s="86"/>
      <c r="G17" s="86"/>
      <c r="H17" s="86"/>
      <c r="I17" s="138">
        <v>168000</v>
      </c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86" t="s">
        <v>34</v>
      </c>
      <c r="U17" s="86"/>
      <c r="V17" s="86"/>
      <c r="W17" s="86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5"/>
      <c r="AO17" s="5"/>
      <c r="AP17" s="5"/>
      <c r="AQ17" s="5"/>
      <c r="AR17" s="5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5"/>
      <c r="BE17" s="5"/>
      <c r="BF17" s="5"/>
      <c r="BG17" s="5"/>
      <c r="BH17" s="5"/>
      <c r="BI17" s="5"/>
      <c r="BJ17" s="2"/>
      <c r="BK17" s="2"/>
      <c r="BL17" s="2"/>
    </row>
    <row r="18" spans="1:64" ht="20.25" customHeight="1">
      <c r="A18" s="136" t="s">
        <v>44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</row>
    <row r="19" spans="1:64" ht="67.5" customHeight="1">
      <c r="A19" s="79" t="s">
        <v>95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64" ht="20.25" customHeight="1">
      <c r="A20" s="86" t="s">
        <v>43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64" ht="14.25" customHeight="1">
      <c r="A21" s="131" t="s">
        <v>38</v>
      </c>
      <c r="B21" s="131"/>
      <c r="C21" s="131"/>
      <c r="D21" s="131"/>
      <c r="E21" s="131"/>
      <c r="F21" s="131"/>
      <c r="G21" s="94" t="s">
        <v>47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6"/>
    </row>
    <row r="22" spans="1:64" ht="11.25" customHeight="1">
      <c r="A22" s="78">
        <v>1</v>
      </c>
      <c r="B22" s="78"/>
      <c r="C22" s="78"/>
      <c r="D22" s="78"/>
      <c r="E22" s="78"/>
      <c r="F22" s="78"/>
      <c r="G22" s="94">
        <v>2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6"/>
    </row>
    <row r="23" spans="1:64" ht="15">
      <c r="A23" s="77">
        <v>1</v>
      </c>
      <c r="B23" s="77"/>
      <c r="C23" s="77"/>
      <c r="D23" s="77"/>
      <c r="E23" s="77"/>
      <c r="F23" s="77"/>
      <c r="G23" s="88" t="s">
        <v>0</v>
      </c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90"/>
    </row>
    <row r="24" spans="1:64" ht="20.25" customHeight="1">
      <c r="A24" s="86" t="s">
        <v>45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64" ht="36.75" customHeight="1">
      <c r="A25" s="79" t="s">
        <v>81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18.75" customHeight="1">
      <c r="A26" s="86" t="s">
        <v>46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64" ht="18" customHeight="1">
      <c r="A27" s="131" t="s">
        <v>38</v>
      </c>
      <c r="B27" s="131"/>
      <c r="C27" s="131"/>
      <c r="D27" s="131"/>
      <c r="E27" s="131"/>
      <c r="F27" s="131"/>
      <c r="G27" s="94" t="s">
        <v>35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6"/>
    </row>
    <row r="28" spans="1:64" ht="12.75" customHeight="1">
      <c r="A28" s="121">
        <v>1</v>
      </c>
      <c r="B28" s="121"/>
      <c r="C28" s="121"/>
      <c r="D28" s="121"/>
      <c r="E28" s="121"/>
      <c r="F28" s="121"/>
      <c r="G28" s="128">
        <v>2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30"/>
    </row>
    <row r="29" spans="1:64" ht="15.75" customHeight="1">
      <c r="A29" s="70">
        <v>1</v>
      </c>
      <c r="B29" s="70"/>
      <c r="C29" s="70"/>
      <c r="D29" s="70"/>
      <c r="E29" s="70"/>
      <c r="F29" s="70"/>
      <c r="G29" s="80" t="s">
        <v>15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64" ht="18.75" customHeight="1">
      <c r="A30" s="149" t="s">
        <v>48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64" ht="12.75" customHeight="1">
      <c r="A31" s="145" t="s">
        <v>64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23"/>
    </row>
    <row r="32" spans="1:64" ht="15.75" customHeight="1">
      <c r="A32" s="121" t="s">
        <v>38</v>
      </c>
      <c r="B32" s="121"/>
      <c r="C32" s="121"/>
      <c r="D32" s="83" t="s">
        <v>36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5"/>
      <c r="AK32" s="83" t="s">
        <v>39</v>
      </c>
      <c r="AL32" s="84"/>
      <c r="AM32" s="84"/>
      <c r="AN32" s="84"/>
      <c r="AO32" s="84"/>
      <c r="AP32" s="84"/>
      <c r="AQ32" s="84"/>
      <c r="AR32" s="84"/>
      <c r="AS32" s="84"/>
      <c r="AT32" s="85"/>
      <c r="AU32" s="121" t="s">
        <v>40</v>
      </c>
      <c r="AV32" s="121"/>
      <c r="AW32" s="121"/>
      <c r="AX32" s="121"/>
      <c r="AY32" s="121"/>
      <c r="AZ32" s="121"/>
      <c r="BA32" s="121"/>
      <c r="BB32" s="121"/>
      <c r="BC32" s="121"/>
      <c r="BD32" s="121" t="s">
        <v>37</v>
      </c>
      <c r="BE32" s="121"/>
      <c r="BF32" s="121"/>
      <c r="BG32" s="121"/>
      <c r="BH32" s="121"/>
      <c r="BI32" s="121"/>
      <c r="BJ32" s="121"/>
      <c r="BK32" s="121"/>
      <c r="BL32" s="121"/>
    </row>
    <row r="33" spans="1:64" ht="21" customHeight="1">
      <c r="A33" s="121"/>
      <c r="B33" s="121"/>
      <c r="C33" s="121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4"/>
      <c r="AK33" s="122"/>
      <c r="AL33" s="123"/>
      <c r="AM33" s="123"/>
      <c r="AN33" s="123"/>
      <c r="AO33" s="123"/>
      <c r="AP33" s="123"/>
      <c r="AQ33" s="123"/>
      <c r="AR33" s="123"/>
      <c r="AS33" s="123"/>
      <c r="AT33" s="124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</row>
    <row r="34" spans="1:64" ht="15" customHeight="1">
      <c r="A34" s="121">
        <v>1</v>
      </c>
      <c r="B34" s="121"/>
      <c r="C34" s="121"/>
      <c r="D34" s="146">
        <v>2</v>
      </c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8"/>
      <c r="AK34" s="146">
        <v>3</v>
      </c>
      <c r="AL34" s="147"/>
      <c r="AM34" s="147"/>
      <c r="AN34" s="147"/>
      <c r="AO34" s="147"/>
      <c r="AP34" s="147"/>
      <c r="AQ34" s="147"/>
      <c r="AR34" s="147"/>
      <c r="AS34" s="147"/>
      <c r="AT34" s="148"/>
      <c r="AU34" s="121">
        <v>4</v>
      </c>
      <c r="AV34" s="121"/>
      <c r="AW34" s="121"/>
      <c r="AX34" s="121"/>
      <c r="AY34" s="121"/>
      <c r="AZ34" s="121"/>
      <c r="BA34" s="121"/>
      <c r="BB34" s="121"/>
      <c r="BC34" s="121"/>
      <c r="BD34" s="121">
        <v>5</v>
      </c>
      <c r="BE34" s="121"/>
      <c r="BF34" s="121"/>
      <c r="BG34" s="121"/>
      <c r="BH34" s="121"/>
      <c r="BI34" s="121"/>
      <c r="BJ34" s="121"/>
      <c r="BK34" s="121"/>
      <c r="BL34" s="121"/>
    </row>
    <row r="35" spans="1:64" ht="19.5" customHeight="1">
      <c r="A35" s="70">
        <v>1</v>
      </c>
      <c r="B35" s="70"/>
      <c r="C35" s="70"/>
      <c r="D35" s="71" t="s">
        <v>14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3"/>
      <c r="AK35" s="46">
        <f>397000-19200+24699-1790</f>
        <v>400709</v>
      </c>
      <c r="AL35" s="47"/>
      <c r="AM35" s="47"/>
      <c r="AN35" s="47"/>
      <c r="AO35" s="47"/>
      <c r="AP35" s="47"/>
      <c r="AQ35" s="47"/>
      <c r="AR35" s="47"/>
      <c r="AS35" s="47"/>
      <c r="AT35" s="48"/>
      <c r="AU35" s="49">
        <v>168000</v>
      </c>
      <c r="AV35" s="49"/>
      <c r="AW35" s="49"/>
      <c r="AX35" s="49"/>
      <c r="AY35" s="49"/>
      <c r="AZ35" s="49"/>
      <c r="BA35" s="49"/>
      <c r="BB35" s="49"/>
      <c r="BC35" s="49"/>
      <c r="BD35" s="49">
        <f>AK35+AU35</f>
        <v>568709</v>
      </c>
      <c r="BE35" s="49"/>
      <c r="BF35" s="49"/>
      <c r="BG35" s="49"/>
      <c r="BH35" s="49"/>
      <c r="BI35" s="49"/>
      <c r="BJ35" s="49"/>
      <c r="BK35" s="49"/>
      <c r="BL35" s="49"/>
    </row>
    <row r="36" spans="1:64" ht="20.25" customHeight="1">
      <c r="A36" s="74">
        <v>2</v>
      </c>
      <c r="B36" s="75"/>
      <c r="C36" s="76"/>
      <c r="D36" s="71" t="s">
        <v>80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3"/>
      <c r="AK36" s="46">
        <v>19200</v>
      </c>
      <c r="AL36" s="47"/>
      <c r="AM36" s="47"/>
      <c r="AN36" s="47"/>
      <c r="AO36" s="47"/>
      <c r="AP36" s="47"/>
      <c r="AQ36" s="47"/>
      <c r="AR36" s="47"/>
      <c r="AS36" s="47"/>
      <c r="AT36" s="48"/>
      <c r="AU36" s="49"/>
      <c r="AV36" s="49"/>
      <c r="AW36" s="49"/>
      <c r="AX36" s="49"/>
      <c r="AY36" s="49"/>
      <c r="AZ36" s="49"/>
      <c r="BA36" s="49"/>
      <c r="BB36" s="49"/>
      <c r="BC36" s="49"/>
      <c r="BD36" s="49">
        <f>AK36+AU36</f>
        <v>19200</v>
      </c>
      <c r="BE36" s="49"/>
      <c r="BF36" s="49"/>
      <c r="BG36" s="49"/>
      <c r="BH36" s="49"/>
      <c r="BI36" s="49"/>
      <c r="BJ36" s="49"/>
      <c r="BK36" s="49"/>
      <c r="BL36" s="49"/>
    </row>
    <row r="37" spans="1:64" s="6" customFormat="1" ht="18.75" customHeight="1">
      <c r="A37" s="53"/>
      <c r="B37" s="53"/>
      <c r="C37" s="53"/>
      <c r="D37" s="125" t="s">
        <v>37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7"/>
      <c r="AK37" s="150">
        <f>AK35+AK36</f>
        <v>419909</v>
      </c>
      <c r="AL37" s="151"/>
      <c r="AM37" s="151"/>
      <c r="AN37" s="151"/>
      <c r="AO37" s="151"/>
      <c r="AP37" s="151"/>
      <c r="AQ37" s="151"/>
      <c r="AR37" s="151"/>
      <c r="AS37" s="151"/>
      <c r="AT37" s="152"/>
      <c r="AU37" s="37">
        <v>168000</v>
      </c>
      <c r="AV37" s="37"/>
      <c r="AW37" s="37"/>
      <c r="AX37" s="37"/>
      <c r="AY37" s="37"/>
      <c r="AZ37" s="37"/>
      <c r="BA37" s="37"/>
      <c r="BB37" s="37"/>
      <c r="BC37" s="37"/>
      <c r="BD37" s="37">
        <f>BD35+BD36</f>
        <v>587909</v>
      </c>
      <c r="BE37" s="37"/>
      <c r="BF37" s="37"/>
      <c r="BG37" s="37"/>
      <c r="BH37" s="37"/>
      <c r="BI37" s="37"/>
      <c r="BJ37" s="37"/>
      <c r="BK37" s="37"/>
      <c r="BL37" s="37"/>
    </row>
    <row r="38" spans="1:64" ht="21" customHeight="1">
      <c r="A38" s="143" t="s">
        <v>49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</row>
    <row r="39" spans="1:64" ht="9.75" customHeight="1">
      <c r="A39" s="145" t="s">
        <v>64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23"/>
    </row>
    <row r="40" spans="1:64" ht="15.75" customHeight="1">
      <c r="A40" s="83" t="s">
        <v>38</v>
      </c>
      <c r="B40" s="84"/>
      <c r="C40" s="85"/>
      <c r="D40" s="83" t="s">
        <v>41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83" t="s">
        <v>39</v>
      </c>
      <c r="AL40" s="84"/>
      <c r="AM40" s="84"/>
      <c r="AN40" s="84"/>
      <c r="AO40" s="84"/>
      <c r="AP40" s="84"/>
      <c r="AQ40" s="84"/>
      <c r="AR40" s="84"/>
      <c r="AS40" s="84"/>
      <c r="AT40" s="85"/>
      <c r="AU40" s="83" t="s">
        <v>40</v>
      </c>
      <c r="AV40" s="84"/>
      <c r="AW40" s="84"/>
      <c r="AX40" s="84"/>
      <c r="AY40" s="84"/>
      <c r="AZ40" s="84"/>
      <c r="BA40" s="84"/>
      <c r="BB40" s="84"/>
      <c r="BC40" s="85"/>
      <c r="BD40" s="83" t="s">
        <v>37</v>
      </c>
      <c r="BE40" s="84"/>
      <c r="BF40" s="84"/>
      <c r="BG40" s="84"/>
      <c r="BH40" s="84"/>
      <c r="BI40" s="84"/>
      <c r="BJ40" s="84"/>
      <c r="BK40" s="84"/>
      <c r="BL40" s="85"/>
    </row>
    <row r="41" spans="1:64" ht="13.5" customHeight="1">
      <c r="A41" s="70">
        <v>1</v>
      </c>
      <c r="B41" s="70"/>
      <c r="C41" s="70"/>
      <c r="D41" s="74">
        <v>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6"/>
      <c r="AK41" s="70">
        <v>3</v>
      </c>
      <c r="AL41" s="70"/>
      <c r="AM41" s="70"/>
      <c r="AN41" s="70"/>
      <c r="AO41" s="70"/>
      <c r="AP41" s="70"/>
      <c r="AQ41" s="70"/>
      <c r="AR41" s="70"/>
      <c r="AS41" s="70"/>
      <c r="AT41" s="70"/>
      <c r="AU41" s="70">
        <v>4</v>
      </c>
      <c r="AV41" s="70"/>
      <c r="AW41" s="70"/>
      <c r="AX41" s="70"/>
      <c r="AY41" s="70"/>
      <c r="AZ41" s="70"/>
      <c r="BA41" s="70"/>
      <c r="BB41" s="70"/>
      <c r="BC41" s="70"/>
      <c r="BD41" s="70">
        <v>5</v>
      </c>
      <c r="BE41" s="70"/>
      <c r="BF41" s="70"/>
      <c r="BG41" s="70"/>
      <c r="BH41" s="70"/>
      <c r="BI41" s="70"/>
      <c r="BJ41" s="70"/>
      <c r="BK41" s="70"/>
      <c r="BL41" s="70"/>
    </row>
    <row r="42" spans="1:64" s="6" customFormat="1" ht="18.75" customHeight="1">
      <c r="A42" s="70">
        <v>1</v>
      </c>
      <c r="B42" s="70"/>
      <c r="C42" s="70"/>
      <c r="D42" s="71" t="s">
        <v>1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3"/>
      <c r="AK42" s="49">
        <f>397000-19200+19200+24699-1790</f>
        <v>419909</v>
      </c>
      <c r="AL42" s="49"/>
      <c r="AM42" s="49"/>
      <c r="AN42" s="49"/>
      <c r="AO42" s="49"/>
      <c r="AP42" s="49"/>
      <c r="AQ42" s="49"/>
      <c r="AR42" s="49"/>
      <c r="AS42" s="49"/>
      <c r="AT42" s="49"/>
      <c r="AU42" s="49">
        <v>168000</v>
      </c>
      <c r="AV42" s="49"/>
      <c r="AW42" s="49"/>
      <c r="AX42" s="49"/>
      <c r="AY42" s="49"/>
      <c r="AZ42" s="49"/>
      <c r="BA42" s="49"/>
      <c r="BB42" s="49"/>
      <c r="BC42" s="49"/>
      <c r="BD42" s="49">
        <f>AK42+AU42</f>
        <v>587909</v>
      </c>
      <c r="BE42" s="49"/>
      <c r="BF42" s="49"/>
      <c r="BG42" s="49"/>
      <c r="BH42" s="49"/>
      <c r="BI42" s="49"/>
      <c r="BJ42" s="49"/>
      <c r="BK42" s="49"/>
      <c r="BL42" s="49"/>
    </row>
    <row r="43" spans="1:64" s="6" customFormat="1" ht="18.75" customHeight="1">
      <c r="A43" s="70"/>
      <c r="B43" s="70"/>
      <c r="C43" s="70"/>
      <c r="D43" s="71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3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</row>
    <row r="44" spans="1:64" s="6" customFormat="1" ht="21" customHeight="1">
      <c r="A44" s="53"/>
      <c r="B44" s="53"/>
      <c r="C44" s="53"/>
      <c r="D44" s="125" t="s">
        <v>37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7"/>
      <c r="AK44" s="37">
        <f>AK42</f>
        <v>419909</v>
      </c>
      <c r="AL44" s="37"/>
      <c r="AM44" s="37"/>
      <c r="AN44" s="37"/>
      <c r="AO44" s="37"/>
      <c r="AP44" s="37"/>
      <c r="AQ44" s="37"/>
      <c r="AR44" s="37"/>
      <c r="AS44" s="37"/>
      <c r="AT44" s="37"/>
      <c r="AU44" s="37">
        <f>AU42</f>
        <v>168000</v>
      </c>
      <c r="AV44" s="37"/>
      <c r="AW44" s="37"/>
      <c r="AX44" s="37"/>
      <c r="AY44" s="37"/>
      <c r="AZ44" s="37"/>
      <c r="BA44" s="37"/>
      <c r="BB44" s="37"/>
      <c r="BC44" s="37"/>
      <c r="BD44" s="37">
        <f>AK44+AU44</f>
        <v>587909</v>
      </c>
      <c r="BE44" s="37"/>
      <c r="BF44" s="37"/>
      <c r="BG44" s="37"/>
      <c r="BH44" s="37"/>
      <c r="BI44" s="37"/>
      <c r="BJ44" s="37"/>
      <c r="BK44" s="37"/>
      <c r="BL44" s="37"/>
    </row>
    <row r="45" spans="1:64" ht="24" customHeight="1">
      <c r="A45" s="86" t="s">
        <v>50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</row>
    <row r="46" spans="1:64" ht="30" customHeight="1">
      <c r="A46" s="78" t="s">
        <v>38</v>
      </c>
      <c r="B46" s="78"/>
      <c r="C46" s="78"/>
      <c r="D46" s="78" t="s">
        <v>51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78" t="s">
        <v>26</v>
      </c>
      <c r="V46" s="78"/>
      <c r="W46" s="78"/>
      <c r="X46" s="78"/>
      <c r="Y46" s="78"/>
      <c r="Z46" s="104" t="s">
        <v>25</v>
      </c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6"/>
      <c r="AO46" s="104" t="s">
        <v>39</v>
      </c>
      <c r="AP46" s="105"/>
      <c r="AQ46" s="105"/>
      <c r="AR46" s="105"/>
      <c r="AS46" s="105"/>
      <c r="AT46" s="105"/>
      <c r="AU46" s="105"/>
      <c r="AV46" s="106"/>
      <c r="AW46" s="104" t="s">
        <v>40</v>
      </c>
      <c r="AX46" s="105"/>
      <c r="AY46" s="105"/>
      <c r="AZ46" s="105"/>
      <c r="BA46" s="105"/>
      <c r="BB46" s="105"/>
      <c r="BC46" s="105"/>
      <c r="BD46" s="106"/>
      <c r="BE46" s="104" t="s">
        <v>37</v>
      </c>
      <c r="BF46" s="105"/>
      <c r="BG46" s="105"/>
      <c r="BH46" s="105"/>
      <c r="BI46" s="105"/>
      <c r="BJ46" s="105"/>
      <c r="BK46" s="105"/>
      <c r="BL46" s="106"/>
    </row>
    <row r="47" spans="1:64" ht="12.75" customHeight="1">
      <c r="A47" s="77">
        <v>1</v>
      </c>
      <c r="B47" s="77"/>
      <c r="C47" s="77"/>
      <c r="D47" s="77">
        <v>2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102">
        <v>3</v>
      </c>
      <c r="V47" s="102"/>
      <c r="W47" s="102"/>
      <c r="X47" s="102"/>
      <c r="Y47" s="103"/>
      <c r="Z47" s="101">
        <v>4</v>
      </c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3"/>
      <c r="AO47" s="77">
        <v>5</v>
      </c>
      <c r="AP47" s="77"/>
      <c r="AQ47" s="77"/>
      <c r="AR47" s="77"/>
      <c r="AS47" s="77"/>
      <c r="AT47" s="77"/>
      <c r="AU47" s="77"/>
      <c r="AV47" s="77"/>
      <c r="AW47" s="77">
        <v>6</v>
      </c>
      <c r="AX47" s="77"/>
      <c r="AY47" s="77"/>
      <c r="AZ47" s="77"/>
      <c r="BA47" s="77"/>
      <c r="BB47" s="77"/>
      <c r="BC47" s="77"/>
      <c r="BD47" s="77"/>
      <c r="BE47" s="77">
        <v>7</v>
      </c>
      <c r="BF47" s="77"/>
      <c r="BG47" s="77"/>
      <c r="BH47" s="77"/>
      <c r="BI47" s="77"/>
      <c r="BJ47" s="77"/>
      <c r="BK47" s="77"/>
      <c r="BL47" s="77"/>
    </row>
    <row r="48" spans="1:64" s="6" customFormat="1" ht="15.75" customHeight="1">
      <c r="A48" s="98">
        <v>1</v>
      </c>
      <c r="B48" s="99"/>
      <c r="C48" s="100"/>
      <c r="D48" s="109" t="s">
        <v>60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1"/>
      <c r="U48" s="112"/>
      <c r="V48" s="113"/>
      <c r="W48" s="113"/>
      <c r="X48" s="113"/>
      <c r="Y48" s="114"/>
      <c r="Z48" s="41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3"/>
      <c r="AO48" s="153"/>
      <c r="AP48" s="154"/>
      <c r="AQ48" s="154"/>
      <c r="AR48" s="154"/>
      <c r="AS48" s="154"/>
      <c r="AT48" s="154"/>
      <c r="AU48" s="154"/>
      <c r="AV48" s="155"/>
      <c r="AW48" s="153"/>
      <c r="AX48" s="154"/>
      <c r="AY48" s="154"/>
      <c r="AZ48" s="154"/>
      <c r="BA48" s="154"/>
      <c r="BB48" s="154"/>
      <c r="BC48" s="154"/>
      <c r="BD48" s="155"/>
      <c r="BE48" s="153"/>
      <c r="BF48" s="154"/>
      <c r="BG48" s="154"/>
      <c r="BH48" s="154"/>
      <c r="BI48" s="154"/>
      <c r="BJ48" s="154"/>
      <c r="BK48" s="154"/>
      <c r="BL48" s="155"/>
    </row>
    <row r="49" spans="1:64" ht="27" customHeight="1">
      <c r="A49" s="58" t="s">
        <v>17</v>
      </c>
      <c r="B49" s="58"/>
      <c r="C49" s="58"/>
      <c r="D49" s="24" t="s">
        <v>87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62" t="s">
        <v>67</v>
      </c>
      <c r="V49" s="62"/>
      <c r="W49" s="62"/>
      <c r="X49" s="62"/>
      <c r="Y49" s="62"/>
      <c r="Z49" s="24" t="s">
        <v>3</v>
      </c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34">
        <f>133000+24699</f>
        <v>157699</v>
      </c>
      <c r="AP49" s="34"/>
      <c r="AQ49" s="34"/>
      <c r="AR49" s="34"/>
      <c r="AS49" s="34"/>
      <c r="AT49" s="34"/>
      <c r="AU49" s="34"/>
      <c r="AV49" s="34"/>
      <c r="AW49" s="35">
        <v>168000</v>
      </c>
      <c r="AX49" s="35"/>
      <c r="AY49" s="35"/>
      <c r="AZ49" s="35"/>
      <c r="BA49" s="35"/>
      <c r="BB49" s="35"/>
      <c r="BC49" s="35"/>
      <c r="BD49" s="35"/>
      <c r="BE49" s="35">
        <f>AO49+AW49</f>
        <v>325699</v>
      </c>
      <c r="BF49" s="35"/>
      <c r="BG49" s="35"/>
      <c r="BH49" s="35"/>
      <c r="BI49" s="35"/>
      <c r="BJ49" s="35"/>
      <c r="BK49" s="35"/>
      <c r="BL49" s="35"/>
    </row>
    <row r="50" spans="1:64" ht="28.5" customHeight="1">
      <c r="A50" s="58" t="s">
        <v>88</v>
      </c>
      <c r="B50" s="58"/>
      <c r="C50" s="58"/>
      <c r="D50" s="24" t="s">
        <v>86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62" t="s">
        <v>67</v>
      </c>
      <c r="V50" s="62"/>
      <c r="W50" s="62"/>
      <c r="X50" s="62"/>
      <c r="Y50" s="62"/>
      <c r="Z50" s="24" t="s">
        <v>3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34">
        <f>244800+19200-1790</f>
        <v>262210</v>
      </c>
      <c r="AP50" s="34"/>
      <c r="AQ50" s="34"/>
      <c r="AR50" s="34"/>
      <c r="AS50" s="34"/>
      <c r="AT50" s="34"/>
      <c r="AU50" s="34"/>
      <c r="AV50" s="34"/>
      <c r="AW50" s="35"/>
      <c r="AX50" s="35"/>
      <c r="AY50" s="35"/>
      <c r="AZ50" s="35"/>
      <c r="BA50" s="35"/>
      <c r="BB50" s="35"/>
      <c r="BC50" s="35"/>
      <c r="BD50" s="35"/>
      <c r="BE50" s="35">
        <f>AO50+AW50</f>
        <v>262210</v>
      </c>
      <c r="BF50" s="35"/>
      <c r="BG50" s="35"/>
      <c r="BH50" s="35"/>
      <c r="BI50" s="35"/>
      <c r="BJ50" s="35"/>
      <c r="BK50" s="35"/>
      <c r="BL50" s="35"/>
    </row>
    <row r="51" spans="1:64" s="6" customFormat="1" ht="18" customHeight="1">
      <c r="A51" s="69">
        <v>2</v>
      </c>
      <c r="B51" s="69"/>
      <c r="C51" s="69"/>
      <c r="D51" s="54" t="s">
        <v>61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41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3"/>
      <c r="AO51" s="37"/>
      <c r="AP51" s="37"/>
      <c r="AQ51" s="37"/>
      <c r="AR51" s="37"/>
      <c r="AS51" s="37"/>
      <c r="AT51" s="37"/>
      <c r="AU51" s="37"/>
      <c r="AV51" s="37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</row>
    <row r="52" spans="1:64" ht="27.75" customHeight="1">
      <c r="A52" s="58" t="s">
        <v>18</v>
      </c>
      <c r="B52" s="58"/>
      <c r="C52" s="58"/>
      <c r="D52" s="115" t="s">
        <v>83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97" t="s">
        <v>66</v>
      </c>
      <c r="V52" s="97"/>
      <c r="W52" s="97"/>
      <c r="X52" s="97"/>
      <c r="Y52" s="97"/>
      <c r="Z52" s="59" t="s">
        <v>4</v>
      </c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34">
        <v>71</v>
      </c>
      <c r="AP52" s="34"/>
      <c r="AQ52" s="34"/>
      <c r="AR52" s="34"/>
      <c r="AS52" s="34"/>
      <c r="AT52" s="34"/>
      <c r="AU52" s="34"/>
      <c r="AV52" s="34"/>
      <c r="AW52" s="35">
        <v>12</v>
      </c>
      <c r="AX52" s="35"/>
      <c r="AY52" s="35"/>
      <c r="AZ52" s="35"/>
      <c r="BA52" s="35"/>
      <c r="BB52" s="35"/>
      <c r="BC52" s="35"/>
      <c r="BD52" s="35"/>
      <c r="BE52" s="35">
        <f>AO52+AW52</f>
        <v>83</v>
      </c>
      <c r="BF52" s="35"/>
      <c r="BG52" s="35"/>
      <c r="BH52" s="35"/>
      <c r="BI52" s="35"/>
      <c r="BJ52" s="35"/>
      <c r="BK52" s="35"/>
      <c r="BL52" s="35"/>
    </row>
    <row r="53" spans="1:64" ht="29.25" customHeight="1">
      <c r="A53" s="58" t="s">
        <v>19</v>
      </c>
      <c r="B53" s="58"/>
      <c r="C53" s="58"/>
      <c r="D53" s="24" t="s">
        <v>82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62" t="s">
        <v>66</v>
      </c>
      <c r="V53" s="62"/>
      <c r="W53" s="62"/>
      <c r="X53" s="62"/>
      <c r="Y53" s="62"/>
      <c r="Z53" s="24" t="s">
        <v>4</v>
      </c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61">
        <f>905+51</f>
        <v>956</v>
      </c>
      <c r="AP53" s="61"/>
      <c r="AQ53" s="61"/>
      <c r="AR53" s="61"/>
      <c r="AS53" s="61"/>
      <c r="AT53" s="61"/>
      <c r="AU53" s="61"/>
      <c r="AV53" s="61"/>
      <c r="AW53" s="35"/>
      <c r="AX53" s="35"/>
      <c r="AY53" s="35"/>
      <c r="AZ53" s="35"/>
      <c r="BA53" s="35"/>
      <c r="BB53" s="35"/>
      <c r="BC53" s="35"/>
      <c r="BD53" s="35"/>
      <c r="BE53" s="35">
        <f>AO53+AW53</f>
        <v>956</v>
      </c>
      <c r="BF53" s="35"/>
      <c r="BG53" s="35"/>
      <c r="BH53" s="35"/>
      <c r="BI53" s="35"/>
      <c r="BJ53" s="35"/>
      <c r="BK53" s="35"/>
      <c r="BL53" s="35"/>
    </row>
    <row r="54" spans="1:64" s="6" customFormat="1" ht="19.5" customHeight="1">
      <c r="A54" s="69">
        <v>3</v>
      </c>
      <c r="B54" s="69"/>
      <c r="C54" s="69"/>
      <c r="D54" s="54" t="s">
        <v>62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41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3"/>
      <c r="AO54" s="37"/>
      <c r="AP54" s="37"/>
      <c r="AQ54" s="37"/>
      <c r="AR54" s="37"/>
      <c r="AS54" s="37"/>
      <c r="AT54" s="37"/>
      <c r="AU54" s="37"/>
      <c r="AV54" s="37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64" ht="42.75" customHeight="1">
      <c r="A55" s="55" t="s">
        <v>20</v>
      </c>
      <c r="B55" s="56"/>
      <c r="C55" s="57"/>
      <c r="D55" s="63" t="s">
        <v>84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5"/>
      <c r="U55" s="66" t="s">
        <v>67</v>
      </c>
      <c r="V55" s="64"/>
      <c r="W55" s="64"/>
      <c r="X55" s="64"/>
      <c r="Y55" s="65"/>
      <c r="Z55" s="63" t="s">
        <v>91</v>
      </c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8"/>
      <c r="AO55" s="46">
        <v>2221.11</v>
      </c>
      <c r="AP55" s="47"/>
      <c r="AQ55" s="47"/>
      <c r="AR55" s="47"/>
      <c r="AS55" s="47"/>
      <c r="AT55" s="47"/>
      <c r="AU55" s="47"/>
      <c r="AV55" s="48"/>
      <c r="AW55" s="31">
        <v>14000</v>
      </c>
      <c r="AX55" s="32"/>
      <c r="AY55" s="32"/>
      <c r="AZ55" s="32"/>
      <c r="BA55" s="32"/>
      <c r="BB55" s="32"/>
      <c r="BC55" s="32"/>
      <c r="BD55" s="33"/>
      <c r="BE55" s="31">
        <f>AO55+AW55</f>
        <v>16221.11</v>
      </c>
      <c r="BF55" s="32"/>
      <c r="BG55" s="32"/>
      <c r="BH55" s="32"/>
      <c r="BI55" s="32"/>
      <c r="BJ55" s="32"/>
      <c r="BK55" s="32"/>
      <c r="BL55" s="33"/>
    </row>
    <row r="56" spans="1:64" ht="42" customHeight="1">
      <c r="A56" s="55" t="s">
        <v>21</v>
      </c>
      <c r="B56" s="56"/>
      <c r="C56" s="57"/>
      <c r="D56" s="45" t="s">
        <v>85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 t="s">
        <v>67</v>
      </c>
      <c r="V56" s="45"/>
      <c r="W56" s="45"/>
      <c r="X56" s="45"/>
      <c r="Y56" s="45"/>
      <c r="Z56" s="50" t="s">
        <v>92</v>
      </c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49">
        <v>274.28</v>
      </c>
      <c r="AP56" s="49"/>
      <c r="AQ56" s="49"/>
      <c r="AR56" s="49"/>
      <c r="AS56" s="49"/>
      <c r="AT56" s="49"/>
      <c r="AU56" s="49"/>
      <c r="AV56" s="49"/>
      <c r="AW56" s="36"/>
      <c r="AX56" s="36"/>
      <c r="AY56" s="36"/>
      <c r="AZ56" s="36"/>
      <c r="BA56" s="36"/>
      <c r="BB56" s="36"/>
      <c r="BC56" s="36"/>
      <c r="BD56" s="36"/>
      <c r="BE56" s="36">
        <f>AO56+AW56</f>
        <v>274.28</v>
      </c>
      <c r="BF56" s="36"/>
      <c r="BG56" s="36"/>
      <c r="BH56" s="36"/>
      <c r="BI56" s="36"/>
      <c r="BJ56" s="36"/>
      <c r="BK56" s="36"/>
      <c r="BL56" s="36"/>
    </row>
    <row r="57" spans="1:64" s="6" customFormat="1" ht="18.75" customHeight="1">
      <c r="A57" s="53">
        <v>4</v>
      </c>
      <c r="B57" s="53"/>
      <c r="C57" s="53"/>
      <c r="D57" s="52" t="s">
        <v>63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38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40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35"/>
      <c r="BF57" s="35"/>
      <c r="BG57" s="35"/>
      <c r="BH57" s="35"/>
      <c r="BI57" s="35"/>
      <c r="BJ57" s="35"/>
      <c r="BK57" s="35"/>
      <c r="BL57" s="35"/>
    </row>
    <row r="58" spans="1:64" s="6" customFormat="1" ht="39" customHeight="1">
      <c r="A58" s="44" t="s">
        <v>22</v>
      </c>
      <c r="B58" s="44"/>
      <c r="C58" s="44"/>
      <c r="D58" s="45" t="s">
        <v>93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 t="s">
        <v>68</v>
      </c>
      <c r="V58" s="45"/>
      <c r="W58" s="45"/>
      <c r="X58" s="45"/>
      <c r="Y58" s="45"/>
      <c r="Z58" s="45" t="s">
        <v>90</v>
      </c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158">
        <v>90</v>
      </c>
      <c r="AP58" s="159"/>
      <c r="AQ58" s="159"/>
      <c r="AR58" s="159"/>
      <c r="AS58" s="159"/>
      <c r="AT58" s="159"/>
      <c r="AU58" s="159"/>
      <c r="AV58" s="160"/>
      <c r="AW58" s="26">
        <v>100</v>
      </c>
      <c r="AX58" s="27"/>
      <c r="AY58" s="27"/>
      <c r="AZ58" s="27"/>
      <c r="BA58" s="27"/>
      <c r="BB58" s="27"/>
      <c r="BC58" s="27"/>
      <c r="BD58" s="28"/>
      <c r="BE58" s="26" t="s">
        <v>89</v>
      </c>
      <c r="BF58" s="27"/>
      <c r="BG58" s="27"/>
      <c r="BH58" s="27"/>
      <c r="BI58" s="27"/>
      <c r="BJ58" s="27"/>
      <c r="BK58" s="27"/>
      <c r="BL58" s="28"/>
    </row>
    <row r="59" spans="41:64" ht="7.5" customHeight="1"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59" ht="15.75" customHeight="1">
      <c r="A60" s="108" t="s">
        <v>69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9"/>
      <c r="AO60" s="119" t="s">
        <v>70</v>
      </c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</row>
    <row r="61" spans="24:59" ht="12.75">
      <c r="X61" s="10"/>
      <c r="Y61" s="10"/>
      <c r="Z61" s="10"/>
      <c r="AA61" s="10"/>
      <c r="AB61" s="116" t="s">
        <v>29</v>
      </c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O61" s="107" t="s">
        <v>57</v>
      </c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</row>
    <row r="62" spans="1:6" ht="15.75" customHeight="1">
      <c r="A62" s="118" t="s">
        <v>27</v>
      </c>
      <c r="B62" s="118"/>
      <c r="C62" s="118"/>
      <c r="D62" s="118"/>
      <c r="E62" s="118"/>
      <c r="F62" s="118"/>
    </row>
    <row r="63" spans="1:46" ht="12.75" customHeight="1">
      <c r="A63" s="117" t="s">
        <v>75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7"/>
    </row>
    <row r="64" spans="1:45" ht="12.75">
      <c r="A64" s="14" t="s">
        <v>54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ht="12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59" ht="15" customHeight="1">
      <c r="A66" s="120" t="s">
        <v>96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9"/>
      <c r="AO66" s="119" t="s">
        <v>97</v>
      </c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</row>
    <row r="67" spans="24:59" ht="12.75">
      <c r="X67" s="10"/>
      <c r="Y67" s="10"/>
      <c r="Z67" s="10"/>
      <c r="AA67" s="10"/>
      <c r="AB67" s="10"/>
      <c r="AC67" s="10"/>
      <c r="AD67" s="10"/>
      <c r="AE67" s="10"/>
      <c r="AF67" s="10"/>
      <c r="AG67" s="10" t="s">
        <v>29</v>
      </c>
      <c r="AH67" s="10"/>
      <c r="AI67" s="10"/>
      <c r="AJ67" s="10"/>
      <c r="AK67" s="10"/>
      <c r="AL67" s="10"/>
      <c r="AM67" s="10"/>
      <c r="AO67" s="107" t="s">
        <v>57</v>
      </c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</row>
    <row r="68" spans="1:8" ht="12.75">
      <c r="A68" s="161">
        <v>44202</v>
      </c>
      <c r="B68" s="162"/>
      <c r="C68" s="162"/>
      <c r="D68" s="162"/>
      <c r="E68" s="162"/>
      <c r="F68" s="162"/>
      <c r="G68" s="162"/>
      <c r="H68" s="162"/>
    </row>
    <row r="69" spans="1:17" ht="12.75">
      <c r="A69" s="107" t="s">
        <v>52</v>
      </c>
      <c r="B69" s="107"/>
      <c r="C69" s="107"/>
      <c r="D69" s="107"/>
      <c r="E69" s="107"/>
      <c r="F69" s="107"/>
      <c r="G69" s="107"/>
      <c r="H69" s="107"/>
      <c r="I69" s="11"/>
      <c r="J69" s="11"/>
      <c r="K69" s="11"/>
      <c r="L69" s="11"/>
      <c r="M69" s="11"/>
      <c r="N69" s="11"/>
      <c r="O69" s="11"/>
      <c r="P69" s="11"/>
      <c r="Q69" s="11"/>
    </row>
    <row r="70" ht="12.75">
      <c r="A70" s="13" t="s">
        <v>53</v>
      </c>
    </row>
  </sheetData>
  <sheetProtection/>
  <mergeCells count="216">
    <mergeCell ref="D51:T51"/>
    <mergeCell ref="BE47:BL47"/>
    <mergeCell ref="AW51:BD51"/>
    <mergeCell ref="BE48:BL48"/>
    <mergeCell ref="AO48:AV48"/>
    <mergeCell ref="A43:C43"/>
    <mergeCell ref="AU37:BC37"/>
    <mergeCell ref="AW50:BD50"/>
    <mergeCell ref="AW47:BD47"/>
    <mergeCell ref="AW48:BD48"/>
    <mergeCell ref="A51:C51"/>
    <mergeCell ref="AO47:AV47"/>
    <mergeCell ref="AU41:BC41"/>
    <mergeCell ref="AK41:AT41"/>
    <mergeCell ref="AK43:AT43"/>
    <mergeCell ref="A44:C44"/>
    <mergeCell ref="AW46:BD46"/>
    <mergeCell ref="BE46:BL46"/>
    <mergeCell ref="AU44:BC44"/>
    <mergeCell ref="AO58:AV58"/>
    <mergeCell ref="A36:C36"/>
    <mergeCell ref="A35:C35"/>
    <mergeCell ref="AK36:AT36"/>
    <mergeCell ref="A37:C37"/>
    <mergeCell ref="AK35:AT35"/>
    <mergeCell ref="AK37:AT37"/>
    <mergeCell ref="A39:BK39"/>
    <mergeCell ref="A26:BL26"/>
    <mergeCell ref="A23:F23"/>
    <mergeCell ref="A14:B14"/>
    <mergeCell ref="C14:I14"/>
    <mergeCell ref="AU35:BC35"/>
    <mergeCell ref="A27:F27"/>
    <mergeCell ref="A22:F22"/>
    <mergeCell ref="AK34:AT34"/>
    <mergeCell ref="BD32:BL33"/>
    <mergeCell ref="A30:AZ30"/>
    <mergeCell ref="BD34:BL34"/>
    <mergeCell ref="G27:BL27"/>
    <mergeCell ref="D37:AJ37"/>
    <mergeCell ref="D36:AJ36"/>
    <mergeCell ref="BD35:BL35"/>
    <mergeCell ref="AU36:BC36"/>
    <mergeCell ref="BD36:BL36"/>
    <mergeCell ref="BD37:BL37"/>
    <mergeCell ref="AU32:BC33"/>
    <mergeCell ref="D34:AJ34"/>
    <mergeCell ref="T17:W17"/>
    <mergeCell ref="AS16:BC16"/>
    <mergeCell ref="S15:Z15"/>
    <mergeCell ref="A16:T16"/>
    <mergeCell ref="C12:Z12"/>
    <mergeCell ref="A38:BL38"/>
    <mergeCell ref="U16:AD16"/>
    <mergeCell ref="AE16:AR16"/>
    <mergeCell ref="AU34:BC34"/>
    <mergeCell ref="A31:BK31"/>
    <mergeCell ref="BD11:BL11"/>
    <mergeCell ref="A15:I15"/>
    <mergeCell ref="AA10:BC10"/>
    <mergeCell ref="A11:Z11"/>
    <mergeCell ref="AO1:BL1"/>
    <mergeCell ref="AO2:BL2"/>
    <mergeCell ref="AO3:BL3"/>
    <mergeCell ref="AO4:BL4"/>
    <mergeCell ref="C10:Z10"/>
    <mergeCell ref="A13:Z13"/>
    <mergeCell ref="AO5:BL5"/>
    <mergeCell ref="AO6:BF6"/>
    <mergeCell ref="AA13:BC13"/>
    <mergeCell ref="A12:B12"/>
    <mergeCell ref="J15:R15"/>
    <mergeCell ref="A18:BL18"/>
    <mergeCell ref="K14:Q14"/>
    <mergeCell ref="AE15:BC15"/>
    <mergeCell ref="I17:S17"/>
    <mergeCell ref="A17:H17"/>
    <mergeCell ref="G22:BL22"/>
    <mergeCell ref="A21:F21"/>
    <mergeCell ref="A19:BL19"/>
    <mergeCell ref="A8:BL8"/>
    <mergeCell ref="BD15:BL15"/>
    <mergeCell ref="U14:Y14"/>
    <mergeCell ref="A9:BL9"/>
    <mergeCell ref="A10:B10"/>
    <mergeCell ref="BD10:BL10"/>
    <mergeCell ref="AA11:BC11"/>
    <mergeCell ref="AO60:BG60"/>
    <mergeCell ref="A66:AA66"/>
    <mergeCell ref="A28:F28"/>
    <mergeCell ref="A32:C33"/>
    <mergeCell ref="AK32:AT33"/>
    <mergeCell ref="D32:AJ33"/>
    <mergeCell ref="A34:C34"/>
    <mergeCell ref="D35:AJ35"/>
    <mergeCell ref="D44:AJ44"/>
    <mergeCell ref="G28:BL28"/>
    <mergeCell ref="AO67:BG67"/>
    <mergeCell ref="AO61:BG61"/>
    <mergeCell ref="AB61:AM61"/>
    <mergeCell ref="A63:AA63"/>
    <mergeCell ref="A62:F62"/>
    <mergeCell ref="AO66:BG66"/>
    <mergeCell ref="U51:Y51"/>
    <mergeCell ref="A52:C52"/>
    <mergeCell ref="A69:H69"/>
    <mergeCell ref="A68:H68"/>
    <mergeCell ref="A60:AA60"/>
    <mergeCell ref="D48:T48"/>
    <mergeCell ref="U48:Y48"/>
    <mergeCell ref="D49:T49"/>
    <mergeCell ref="U49:Y49"/>
    <mergeCell ref="D52:T52"/>
    <mergeCell ref="Z48:AN48"/>
    <mergeCell ref="A48:C48"/>
    <mergeCell ref="Z47:AN47"/>
    <mergeCell ref="U47:Y47"/>
    <mergeCell ref="AK44:AT44"/>
    <mergeCell ref="Z46:AN46"/>
    <mergeCell ref="AO46:AV46"/>
    <mergeCell ref="D46:T46"/>
    <mergeCell ref="D47:T47"/>
    <mergeCell ref="A45:BL45"/>
    <mergeCell ref="BD44:BL44"/>
    <mergeCell ref="BD40:BL40"/>
    <mergeCell ref="D40:AJ40"/>
    <mergeCell ref="BD41:BL41"/>
    <mergeCell ref="AU40:BC40"/>
    <mergeCell ref="BD43:BL43"/>
    <mergeCell ref="AU43:BC43"/>
    <mergeCell ref="D43:AJ43"/>
    <mergeCell ref="A24:BL24"/>
    <mergeCell ref="BD16:BL16"/>
    <mergeCell ref="BD12:BL12"/>
    <mergeCell ref="G23:BL23"/>
    <mergeCell ref="BD13:BL13"/>
    <mergeCell ref="AA14:BC14"/>
    <mergeCell ref="BD14:BL14"/>
    <mergeCell ref="AA12:BC12"/>
    <mergeCell ref="G21:BL21"/>
    <mergeCell ref="A20:BL20"/>
    <mergeCell ref="A25:BL25"/>
    <mergeCell ref="A29:F29"/>
    <mergeCell ref="G29:BL29"/>
    <mergeCell ref="AK42:AT42"/>
    <mergeCell ref="AU42:BC42"/>
    <mergeCell ref="BE51:BL51"/>
    <mergeCell ref="A49:C49"/>
    <mergeCell ref="BD42:BL42"/>
    <mergeCell ref="A40:C40"/>
    <mergeCell ref="AK40:AT40"/>
    <mergeCell ref="A42:C42"/>
    <mergeCell ref="D42:AJ42"/>
    <mergeCell ref="D41:AJ41"/>
    <mergeCell ref="A41:C41"/>
    <mergeCell ref="A47:C47"/>
    <mergeCell ref="U46:Y46"/>
    <mergeCell ref="A46:C46"/>
    <mergeCell ref="D55:T55"/>
    <mergeCell ref="U55:Y55"/>
    <mergeCell ref="Z55:AN55"/>
    <mergeCell ref="A54:C54"/>
    <mergeCell ref="BE50:BL50"/>
    <mergeCell ref="D50:T50"/>
    <mergeCell ref="U50:Y50"/>
    <mergeCell ref="Z50:AN50"/>
    <mergeCell ref="AO50:AV50"/>
    <mergeCell ref="A50:C50"/>
    <mergeCell ref="A53:C53"/>
    <mergeCell ref="D53:T53"/>
    <mergeCell ref="Z52:AN52"/>
    <mergeCell ref="AO53:AV53"/>
    <mergeCell ref="AW53:BD53"/>
    <mergeCell ref="U53:Y53"/>
    <mergeCell ref="Z53:AN53"/>
    <mergeCell ref="U52:Y52"/>
    <mergeCell ref="A57:C57"/>
    <mergeCell ref="D57:T57"/>
    <mergeCell ref="D54:T54"/>
    <mergeCell ref="U54:Y54"/>
    <mergeCell ref="Z54:AN54"/>
    <mergeCell ref="BE57:BL57"/>
    <mergeCell ref="BE56:BL56"/>
    <mergeCell ref="A56:C56"/>
    <mergeCell ref="D56:T56"/>
    <mergeCell ref="A55:C55"/>
    <mergeCell ref="A58:C58"/>
    <mergeCell ref="D58:T58"/>
    <mergeCell ref="U58:Y58"/>
    <mergeCell ref="Z58:AN58"/>
    <mergeCell ref="AO55:AV55"/>
    <mergeCell ref="AW55:BD55"/>
    <mergeCell ref="AO56:AV56"/>
    <mergeCell ref="U56:Y56"/>
    <mergeCell ref="Z56:AN56"/>
    <mergeCell ref="U57:Y57"/>
    <mergeCell ref="AO57:AV57"/>
    <mergeCell ref="BE49:BL49"/>
    <mergeCell ref="AO54:AV54"/>
    <mergeCell ref="Z57:AN57"/>
    <mergeCell ref="AO52:AV52"/>
    <mergeCell ref="AW52:BD52"/>
    <mergeCell ref="BE52:BL52"/>
    <mergeCell ref="Z51:AN51"/>
    <mergeCell ref="BE53:BL53"/>
    <mergeCell ref="AO51:AV51"/>
    <mergeCell ref="Z49:AN49"/>
    <mergeCell ref="BE58:BL58"/>
    <mergeCell ref="AW58:BD58"/>
    <mergeCell ref="AW57:BD57"/>
    <mergeCell ref="AW54:BD54"/>
    <mergeCell ref="BE54:BL54"/>
    <mergeCell ref="BE55:BL55"/>
    <mergeCell ref="AO49:AV49"/>
    <mergeCell ref="AW49:BD49"/>
    <mergeCell ref="AW56:BD56"/>
  </mergeCells>
  <conditionalFormatting sqref="D55:D56 D52:D53 Z52:Z53">
    <cfRule type="cellIs" priority="23" dxfId="14" operator="equal" stopIfTrue="1">
      <formula>$D51</formula>
    </cfRule>
  </conditionalFormatting>
  <conditionalFormatting sqref="Z55 D58">
    <cfRule type="cellIs" priority="25" dxfId="14" operator="equal" stopIfTrue="1">
      <formula>#REF!</formula>
    </cfRule>
  </conditionalFormatting>
  <conditionalFormatting sqref="D37 Z49:Z50 D57:D58 D48:D50">
    <cfRule type="cellIs" priority="17" dxfId="14" operator="equal" stopIfTrue="1">
      <formula>#REF!</formula>
    </cfRule>
  </conditionalFormatting>
  <conditionalFormatting sqref="U51 D54 U54 U57:U58">
    <cfRule type="cellIs" priority="27" dxfId="14" operator="equal" stopIfTrue="1">
      <formula>#REF!</formula>
    </cfRule>
  </conditionalFormatting>
  <conditionalFormatting sqref="Z55">
    <cfRule type="cellIs" priority="24" dxfId="14" operator="equal" stopIfTrue="1">
      <formula>#REF!</formula>
    </cfRule>
  </conditionalFormatting>
  <conditionalFormatting sqref="D51">
    <cfRule type="cellIs" priority="28" dxfId="14" operator="equal" stopIfTrue="1">
      <formula>#REF!</formula>
    </cfRule>
  </conditionalFormatting>
  <conditionalFormatting sqref="A48:A58">
    <cfRule type="cellIs" priority="21" dxfId="14" operator="equal" stopIfTrue="1">
      <formula>0</formula>
    </cfRule>
  </conditionalFormatting>
  <conditionalFormatting sqref="D36 D43">
    <cfRule type="cellIs" priority="33" dxfId="14" operator="equal" stopIfTrue="1">
      <formula>#REF!</formula>
    </cfRule>
  </conditionalFormatting>
  <conditionalFormatting sqref="D35">
    <cfRule type="cellIs" priority="22" dxfId="14" operator="equal" stopIfTrue="1">
      <formula>#REF!</formula>
    </cfRule>
  </conditionalFormatting>
  <conditionalFormatting sqref="Z58">
    <cfRule type="cellIs" priority="3" dxfId="14" operator="equal" stopIfTrue="1">
      <formula>#REF!</formula>
    </cfRule>
  </conditionalFormatting>
  <conditionalFormatting sqref="Z58">
    <cfRule type="cellIs" priority="4" dxfId="14" operator="equal" stopIfTrue="1">
      <formula>#REF!</formula>
    </cfRule>
  </conditionalFormatting>
  <conditionalFormatting sqref="Z56">
    <cfRule type="cellIs" priority="2" dxfId="14" operator="equal" stopIfTrue="1">
      <formula>#REF!</formula>
    </cfRule>
  </conditionalFormatting>
  <conditionalFormatting sqref="Z56">
    <cfRule type="cellIs" priority="1" dxfId="14" operator="equal" stopIfTrue="1">
      <formula>#REF!</formula>
    </cfRule>
  </conditionalFormatting>
  <conditionalFormatting sqref="D58">
    <cfRule type="cellIs" priority="34" dxfId="14" operator="equal" stopIfTrue="1">
      <formula>$D55</formula>
    </cfRule>
  </conditionalFormatting>
  <printOptions/>
  <pageMargins left="0.5905511811023623" right="0.31496062992125984" top="0.3937007874015748" bottom="0.3937007874015748" header="0" footer="0"/>
  <pageSetup fitToHeight="3" horizontalDpi="600" verticalDpi="600" orientation="landscape" paperSize="9" scale="73" r:id="rId1"/>
  <rowBreaks count="1" manualBreakCount="1">
    <brk id="34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2020-04-03T13:05:27Z</cp:lastPrinted>
  <dcterms:created xsi:type="dcterms:W3CDTF">2016-08-15T09:54:21Z</dcterms:created>
  <dcterms:modified xsi:type="dcterms:W3CDTF">2021-01-11T13:32:08Z</dcterms:modified>
  <cp:category/>
  <cp:version/>
  <cp:contentType/>
  <cp:contentStatus/>
</cp:coreProperties>
</file>