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12.2020" sheetId="2" r:id="rId2"/>
  </sheets>
  <definedNames>
    <definedName name="_xlnm.Print_Area" localSheetId="1">'10.12.2020'!$A$1:$E$220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<sst xmlns="http://schemas.openxmlformats.org/spreadsheetml/2006/main" count="276" uniqueCount="156">
  <si>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</si>
  <si>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</si>
  <si>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</si>
  <si>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</si>
  <si>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</si>
  <si>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</si>
  <si>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</si>
  <si>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</si>
  <si>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</si>
  <si>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</si>
  <si>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</si>
  <si>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</si>
  <si>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</si>
  <si>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</si>
  <si>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</si>
  <si>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</si>
  <si>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</si>
  <si>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</si>
  <si>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</si>
  <si>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</si>
  <si>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</si>
  <si>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</si>
  <si>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</si>
  <si>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</si>
  <si>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</si>
  <si>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</si>
  <si>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</si>
  <si>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</si>
  <si>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</si>
  <si>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</si>
  <si>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</si>
  <si>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</si>
  <si>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</si>
  <si>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</si>
  <si>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</si>
  <si>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</si>
  <si>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</si>
  <si>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</si>
  <si>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</si>
  <si>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</si>
  <si>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</si>
  <si>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</si>
  <si>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</si>
  <si>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</si>
  <si>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</si>
  <si>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</si>
  <si>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</si>
  <si>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</si>
  <si>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</si>
  <si>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</si>
  <si>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</si>
  <si>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</si>
  <si>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</si>
  <si>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</si>
  <si>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</si>
  <si>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</si>
  <si>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</si>
  <si>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</si>
  <si>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</si>
  <si>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</si>
  <si>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</si>
  <si>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</si>
  <si>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</si>
  <si>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</si>
  <si>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</si>
  <si>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</si>
  <si>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</si>
  <si>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</si>
  <si>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</si>
  <si>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</si>
  <si>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</si>
  <si>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</si>
  <si>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</si>
  <si>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</si>
  <si>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</si>
  <si>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</si>
  <si>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</si>
  <si>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</si>
  <si>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</si>
  <si>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</si>
  <si>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</si>
  <si>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</si>
  <si>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</si>
  <si>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</si>
  <si>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</si>
  <si>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</si>
  <si>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</si>
  <si>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</si>
  <si>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</si>
  <si>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</si>
  <si>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</si>
  <si>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заправка картриджів</t>
  </si>
  <si>
    <t>телекомунікаційні послуги</t>
  </si>
  <si>
    <t>Стоматологічна поліклініка</t>
  </si>
  <si>
    <t>реабілітаційний центр</t>
  </si>
  <si>
    <t>послуги зв’язку</t>
  </si>
  <si>
    <t>Надходження та перерахування субвенцій</t>
  </si>
  <si>
    <t>Управління  комунального майна та земельних відносин</t>
  </si>
  <si>
    <t>Фінансування видатків бюджету Ніжинської міської об'єднаної територіальної громади за 10.12.2020 року  пооб’єктно</t>
  </si>
  <si>
    <t>Залишок коштів станом на 10.12.2020 р., в т.ч.:</t>
  </si>
  <si>
    <t>Надходження коштів на рахунки бюджету 10.12.2020 р., в т.ч.:</t>
  </si>
  <si>
    <t>Всього коштів на рахунках бюджету 10.12.2020 р., в т.ч.:</t>
  </si>
  <si>
    <t>лінолеум в тенісний зал спортзалу та коридор адмінбудівлі</t>
  </si>
  <si>
    <t>металопластикові вікна в адмінбудівлю та спортзал 2 поверх</t>
  </si>
  <si>
    <t>заправка картриджів/програма інформатизації</t>
  </si>
  <si>
    <t>впровадження та налаштування комп’ютерної програми АІС/програма інформатизації</t>
  </si>
  <si>
    <t>поточний ремонт світильників в адмінбудівлі</t>
  </si>
  <si>
    <t>меблі для провізорних відділень (ліжка, тумби)</t>
  </si>
  <si>
    <t>халати захисні (807 шт.)</t>
  </si>
  <si>
    <t>костюми захисні (1000 шт.)</t>
  </si>
  <si>
    <t>респіратори (1000 шт.)</t>
  </si>
  <si>
    <t>шапочки (500 шт.)</t>
  </si>
  <si>
    <t>програмне забезпечення/програма інформатизація</t>
  </si>
  <si>
    <t>комп’ютерне обладнання (вали)/програма інформатизація</t>
  </si>
  <si>
    <t>запчастина до міні-трактора (шків ведучий у комплекті)</t>
  </si>
  <si>
    <t>дезінфікуючі засоби для ДЮСШ</t>
  </si>
  <si>
    <t>дошка для оголошень</t>
  </si>
  <si>
    <t>екран для проектора</t>
  </si>
  <si>
    <t>масажний стіл для ІРЦ</t>
  </si>
  <si>
    <t>технічне обслуговування та спостереження за спрацюванням установок пожежної сигналізації</t>
  </si>
  <si>
    <t>вивіска для ЦПРПП</t>
  </si>
  <si>
    <t>набір механічних компонентів для електронно-механічного набору "Робот винахідник", пристрій для програмування та дистанційного керування електронно-механічного набору з робототехніки, комплект електронних компонентів та електроприводів для електронно-механічного набору "Робот винахідник" для СЮТ</t>
  </si>
  <si>
    <t>внутрішньобудинкове обслуговування систем гарячого водо-теплопостачання</t>
  </si>
  <si>
    <t>лампа світлодіодна ЗОШ 15</t>
  </si>
  <si>
    <t>клейкова суміш ЗОШ 4</t>
  </si>
  <si>
    <t>бензин</t>
  </si>
  <si>
    <t>страхування цивільно-правової відповідальності власників наземних транспортних засобів</t>
  </si>
  <si>
    <t>послуги з ремонту і технічне обслуговування транспортних засобів</t>
  </si>
  <si>
    <t>заправка картриджів ЗОШ/програма інформатизації</t>
  </si>
  <si>
    <t>надання платних послуг з видачі розрахунків та рекомендацій з питань обґрунтування потреби у воді на Позаміському закладі оздоровлення та відпочинку ім. Я.П. Батюка</t>
  </si>
  <si>
    <t>монтування ліній вуличного освітлення в ДЮСФШ</t>
  </si>
  <si>
    <t>вимикач для ДЮСШШ</t>
  </si>
  <si>
    <t>харчування суддів з шахів</t>
  </si>
  <si>
    <t>комп’ютеоний проект "ТіС-Зарплата"</t>
  </si>
  <si>
    <t>повірка електролічильника</t>
  </si>
  <si>
    <t>Освіта (гімн. №2)</t>
  </si>
  <si>
    <t>Управління комунального майна та земельних відносин</t>
  </si>
  <si>
    <t>експертно-грошова оцінка земельних ділянок по вул.Носівський шлях, вул. Шевченка</t>
  </si>
  <si>
    <t xml:space="preserve">комп’ютерне обладнання </t>
  </si>
  <si>
    <t>вуличне освітлення, електроенергія</t>
  </si>
  <si>
    <t>КП ВУКГ, видалення дерев</t>
  </si>
  <si>
    <t>КП ВУКГ, транспортні послуги</t>
  </si>
  <si>
    <t>проведення експертного обстеження пасажирських ліфтів</t>
  </si>
  <si>
    <t>поточний ремонт дороги вул.Березанська</t>
  </si>
  <si>
    <t>розробка містобудівної документації, детальний план та звіт про стратегічну екологічну оцінку території.</t>
  </si>
  <si>
    <t>поштові марки</t>
  </si>
  <si>
    <t>мотокоса гімн. № 2</t>
  </si>
  <si>
    <t>меблі гімн. № 2</t>
  </si>
  <si>
    <t>господарські товари гімн. № 2</t>
  </si>
  <si>
    <t>транспортні послуги по перевезенню протиожеледної суміші гімн. № 2</t>
  </si>
  <si>
    <t>послуги охорони гімн. № 2</t>
  </si>
  <si>
    <t>співфінансування по субвенції з обласного бюджету на забезпечення санітарно-гігієнічних умов, реконструкція окремих приміщень будівлі під влаштування санвузлів ЗОШ №6</t>
  </si>
  <si>
    <t>співфінансування по субвенції з обласного бюджету на забезпечення санітарно-гігієнічних умов, капітальний ремонт приміщень туалету ЗОШ №12</t>
  </si>
  <si>
    <t>зар.плата за 1 половину грудня працівникам освіти (гімназія № 2), фінансового управління</t>
  </si>
  <si>
    <t xml:space="preserve">розпорядження  № 790  від 10.12.2020 р. </t>
  </si>
  <si>
    <t>Залишок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</si>
</sst>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4" fillId="10" borderId="10" xfId="0" applyNumberFormat="1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view="pageBreakPreview" zoomScale="75" zoomScaleSheetLayoutView="75" zoomScalePageLayoutView="0" workbookViewId="0" topLeftCell="A212">
      <selection activeCell="B220" sqref="B220:C220"/>
    </sheetView>
  </sheetViews>
  <sheetFormatPr defaultColWidth="9.140625" defaultRowHeight="15"/>
  <cols>
    <col min="1" max="1" width="19.28125" style="22" customWidth="1"/>
    <col min="2" max="2" width="12.42187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5" t="s">
        <v>98</v>
      </c>
      <c r="B1" s="85"/>
      <c r="C1" s="85"/>
      <c r="D1" s="85"/>
      <c r="E1" s="85"/>
    </row>
    <row r="2" spans="1:5" ht="26.25" customHeight="1" hidden="1">
      <c r="A2" s="86" t="s">
        <v>154</v>
      </c>
      <c r="B2" s="86"/>
      <c r="C2" s="86"/>
      <c r="D2" s="87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88" t="s">
        <v>99</v>
      </c>
      <c r="B4" s="88"/>
      <c r="C4" s="88"/>
      <c r="D4" s="69">
        <f>D9-D5</f>
        <v>1573621.15</v>
      </c>
      <c r="E4" s="23"/>
    </row>
    <row r="5" spans="1:5" ht="23.25" customHeight="1">
      <c r="A5" s="88" t="s">
        <v>100</v>
      </c>
      <c r="B5" s="88"/>
      <c r="C5" s="88"/>
      <c r="D5" s="69">
        <f>D7+D8+D6</f>
        <v>828771.68</v>
      </c>
      <c r="E5" s="23"/>
    </row>
    <row r="6" spans="1:5" ht="23.25" customHeight="1">
      <c r="A6" s="89" t="s">
        <v>63</v>
      </c>
      <c r="B6" s="89"/>
      <c r="C6" s="89"/>
      <c r="D6" s="37">
        <v>828771.68</v>
      </c>
      <c r="E6" s="23"/>
    </row>
    <row r="7" spans="1:5" ht="23.25" customHeight="1">
      <c r="A7" s="89" t="s">
        <v>64</v>
      </c>
      <c r="B7" s="89"/>
      <c r="C7" s="89"/>
      <c r="D7" s="37">
        <v>0</v>
      </c>
      <c r="E7" s="23"/>
    </row>
    <row r="8" spans="1:5" ht="23.25" customHeight="1" hidden="1">
      <c r="A8" s="89" t="s">
        <v>18</v>
      </c>
      <c r="B8" s="89"/>
      <c r="C8" s="89"/>
      <c r="D8" s="37"/>
      <c r="E8" s="23"/>
    </row>
    <row r="9" spans="1:5" ht="23.25" customHeight="1">
      <c r="A9" s="88" t="s">
        <v>101</v>
      </c>
      <c r="B9" s="88"/>
      <c r="C9" s="88"/>
      <c r="D9" s="69">
        <v>2402392.83</v>
      </c>
      <c r="E9" s="23"/>
    </row>
    <row r="10" spans="1:5" ht="19.5">
      <c r="A10" s="90" t="s">
        <v>72</v>
      </c>
      <c r="B10" s="90"/>
      <c r="C10" s="90"/>
      <c r="D10" s="90"/>
      <c r="E10" s="23"/>
    </row>
    <row r="11" spans="1:5" s="25" customFormat="1" ht="23.25" customHeight="1">
      <c r="A11" s="78" t="s">
        <v>54</v>
      </c>
      <c r="B11" s="91" t="s">
        <v>55</v>
      </c>
      <c r="C11" s="91"/>
      <c r="D11" s="70">
        <f>D12+D32+D38+D46+D144+D145</f>
        <v>457243.56999999995</v>
      </c>
      <c r="E11" s="24"/>
    </row>
    <row r="12" spans="1:5" s="25" customFormat="1" ht="41.25" customHeight="1">
      <c r="A12" s="68" t="s">
        <v>56</v>
      </c>
      <c r="B12" s="92" t="s">
        <v>153</v>
      </c>
      <c r="C12" s="92"/>
      <c r="D12" s="55">
        <f>D13+D14+D15+D16+D17+D18+D19+D20+D21+D22+D23+D24+D25+D26+D27+D28+D29+D30+D31</f>
        <v>183680</v>
      </c>
      <c r="E12" s="24"/>
    </row>
    <row r="13" spans="1:5" s="25" customFormat="1" ht="27.75" customHeight="1" hidden="1">
      <c r="A13" s="45"/>
      <c r="B13" s="49"/>
      <c r="C13" s="39" t="s">
        <v>75</v>
      </c>
      <c r="D13" s="44"/>
      <c r="E13" s="24"/>
    </row>
    <row r="14" spans="1:5" s="33" customFormat="1" ht="22.5" customHeight="1" hidden="1">
      <c r="A14" s="45"/>
      <c r="B14" s="49"/>
      <c r="C14" s="39" t="s">
        <v>61</v>
      </c>
      <c r="D14" s="66"/>
      <c r="E14" s="32"/>
    </row>
    <row r="15" spans="1:5" s="33" customFormat="1" ht="22.5" customHeight="1" hidden="1">
      <c r="A15" s="45"/>
      <c r="B15" s="49"/>
      <c r="C15" s="39" t="s">
        <v>31</v>
      </c>
      <c r="D15" s="61"/>
      <c r="E15" s="32"/>
    </row>
    <row r="16" spans="1:5" s="33" customFormat="1" ht="22.5" customHeight="1" hidden="1">
      <c r="A16" s="45"/>
      <c r="B16" s="49"/>
      <c r="C16" s="39" t="s">
        <v>76</v>
      </c>
      <c r="D16" s="61"/>
      <c r="E16" s="32"/>
    </row>
    <row r="17" spans="1:5" s="33" customFormat="1" ht="22.5" customHeight="1" hidden="1">
      <c r="A17" s="45"/>
      <c r="B17" s="49"/>
      <c r="C17" s="39" t="s">
        <v>65</v>
      </c>
      <c r="D17" s="61"/>
      <c r="E17" s="32"/>
    </row>
    <row r="18" spans="1:5" s="33" customFormat="1" ht="22.5" customHeight="1" hidden="1">
      <c r="A18" s="45"/>
      <c r="B18" s="49"/>
      <c r="C18" s="39" t="s">
        <v>77</v>
      </c>
      <c r="D18" s="61"/>
      <c r="E18" s="32"/>
    </row>
    <row r="19" spans="1:5" s="33" customFormat="1" ht="22.5" customHeight="1" hidden="1">
      <c r="A19" s="45"/>
      <c r="B19" s="49"/>
      <c r="C19" s="39" t="s">
        <v>15</v>
      </c>
      <c r="D19" s="61"/>
      <c r="E19" s="32"/>
    </row>
    <row r="20" spans="1:5" s="33" customFormat="1" ht="22.5" customHeight="1" hidden="1">
      <c r="A20" s="45"/>
      <c r="B20" s="49"/>
      <c r="C20" s="39" t="s">
        <v>135</v>
      </c>
      <c r="D20" s="61">
        <v>46100</v>
      </c>
      <c r="E20" s="32"/>
    </row>
    <row r="21" spans="1:5" s="33" customFormat="1" ht="22.5" customHeight="1" hidden="1">
      <c r="A21" s="45"/>
      <c r="B21" s="49"/>
      <c r="C21" s="39" t="s">
        <v>19</v>
      </c>
      <c r="D21" s="61"/>
      <c r="E21" s="32"/>
    </row>
    <row r="22" spans="1:5" s="33" customFormat="1" ht="22.5" customHeight="1" hidden="1">
      <c r="A22" s="45"/>
      <c r="B22" s="49"/>
      <c r="C22" s="39" t="s">
        <v>32</v>
      </c>
      <c r="D22" s="61"/>
      <c r="E22" s="32"/>
    </row>
    <row r="23" spans="1:5" s="33" customFormat="1" ht="22.5" customHeight="1" hidden="1">
      <c r="A23" s="45"/>
      <c r="B23" s="49"/>
      <c r="C23" s="39" t="s">
        <v>67</v>
      </c>
      <c r="D23" s="61"/>
      <c r="E23" s="32"/>
    </row>
    <row r="24" spans="1:5" s="33" customFormat="1" ht="22.5" customHeight="1" hidden="1">
      <c r="A24" s="45"/>
      <c r="B24" s="49"/>
      <c r="C24" s="39" t="s">
        <v>46</v>
      </c>
      <c r="D24" s="61"/>
      <c r="E24" s="32"/>
    </row>
    <row r="25" spans="1:5" s="33" customFormat="1" ht="21.75" customHeight="1" hidden="1">
      <c r="A25" s="45"/>
      <c r="B25" s="49"/>
      <c r="C25" s="39" t="s">
        <v>71</v>
      </c>
      <c r="D25" s="61"/>
      <c r="E25" s="32"/>
    </row>
    <row r="26" spans="1:5" s="33" customFormat="1" ht="21.75" customHeight="1" hidden="1">
      <c r="A26" s="45"/>
      <c r="B26" s="49"/>
      <c r="C26" s="39" t="s">
        <v>68</v>
      </c>
      <c r="D26" s="61"/>
      <c r="E26" s="32"/>
    </row>
    <row r="27" spans="1:5" s="33" customFormat="1" ht="21.75" customHeight="1" hidden="1">
      <c r="A27" s="45"/>
      <c r="B27" s="49"/>
      <c r="C27" s="39" t="s">
        <v>78</v>
      </c>
      <c r="D27" s="61"/>
      <c r="E27" s="32"/>
    </row>
    <row r="28" spans="1:5" s="33" customFormat="1" ht="21.75" customHeight="1" hidden="1">
      <c r="A28" s="45"/>
      <c r="B28" s="49"/>
      <c r="C28" s="39" t="s">
        <v>90</v>
      </c>
      <c r="D28" s="61"/>
      <c r="E28" s="32"/>
    </row>
    <row r="29" spans="1:5" s="33" customFormat="1" ht="21.75" customHeight="1" hidden="1">
      <c r="A29" s="45"/>
      <c r="B29" s="49"/>
      <c r="C29" s="39" t="s">
        <v>79</v>
      </c>
      <c r="D29" s="61"/>
      <c r="E29" s="32"/>
    </row>
    <row r="30" spans="1:5" s="33" customFormat="1" ht="21.75" customHeight="1" hidden="1">
      <c r="A30" s="45"/>
      <c r="B30" s="49"/>
      <c r="C30" s="40" t="s">
        <v>0</v>
      </c>
      <c r="D30" s="50"/>
      <c r="E30" s="32"/>
    </row>
    <row r="31" spans="1:5" s="33" customFormat="1" ht="21.75" customHeight="1" hidden="1">
      <c r="A31" s="45"/>
      <c r="B31" s="49"/>
      <c r="C31" s="39" t="s">
        <v>62</v>
      </c>
      <c r="D31" s="61">
        <v>137580</v>
      </c>
      <c r="E31" s="32"/>
    </row>
    <row r="32" spans="1:5" s="33" customFormat="1" ht="23.25" customHeight="1">
      <c r="A32" s="68" t="s">
        <v>8</v>
      </c>
      <c r="B32" s="110" t="s">
        <v>69</v>
      </c>
      <c r="C32" s="111"/>
      <c r="D32" s="55">
        <f>SUM(D33:D37)</f>
        <v>64528.73</v>
      </c>
      <c r="E32" s="32"/>
    </row>
    <row r="33" spans="1:5" s="33" customFormat="1" ht="22.5" customHeight="1" hidden="1">
      <c r="A33" s="68"/>
      <c r="B33" s="112" t="s">
        <v>70</v>
      </c>
      <c r="C33" s="112"/>
      <c r="D33" s="62"/>
      <c r="E33" s="32"/>
    </row>
    <row r="34" spans="1:5" s="25" customFormat="1" ht="24" customHeight="1" hidden="1">
      <c r="A34" s="68"/>
      <c r="B34" s="112" t="s">
        <v>15</v>
      </c>
      <c r="C34" s="112"/>
      <c r="D34" s="62"/>
      <c r="E34" s="24"/>
    </row>
    <row r="35" spans="1:5" s="25" customFormat="1" ht="24" customHeight="1">
      <c r="A35" s="68"/>
      <c r="B35" s="112" t="s">
        <v>80</v>
      </c>
      <c r="C35" s="112"/>
      <c r="D35" s="63">
        <v>61151.4</v>
      </c>
      <c r="E35" s="24"/>
    </row>
    <row r="36" spans="1:5" s="25" customFormat="1" ht="19.5">
      <c r="A36" s="68"/>
      <c r="B36" s="112" t="s">
        <v>81</v>
      </c>
      <c r="C36" s="112"/>
      <c r="D36" s="62">
        <v>3377.33</v>
      </c>
      <c r="E36" s="24"/>
    </row>
    <row r="37" spans="1:5" s="25" customFormat="1" ht="19.5" hidden="1">
      <c r="A37" s="68"/>
      <c r="B37" s="112" t="s">
        <v>94</v>
      </c>
      <c r="C37" s="112"/>
      <c r="D37" s="62"/>
      <c r="E37" s="24"/>
    </row>
    <row r="38" spans="1:5" s="25" customFormat="1" ht="24" customHeight="1">
      <c r="A38" s="68" t="s">
        <v>10</v>
      </c>
      <c r="B38" s="92" t="s">
        <v>69</v>
      </c>
      <c r="C38" s="92"/>
      <c r="D38" s="64">
        <f>SUM(D39:D45)</f>
        <v>0</v>
      </c>
      <c r="E38" s="24"/>
    </row>
    <row r="39" spans="1:5" s="25" customFormat="1" ht="24" customHeight="1" hidden="1">
      <c r="A39" s="68"/>
      <c r="B39" s="112" t="s">
        <v>65</v>
      </c>
      <c r="C39" s="112"/>
      <c r="D39" s="62"/>
      <c r="E39" s="24"/>
    </row>
    <row r="40" spans="1:5" s="25" customFormat="1" ht="24" customHeight="1" hidden="1">
      <c r="A40" s="68"/>
      <c r="B40" s="112" t="s">
        <v>88</v>
      </c>
      <c r="C40" s="112"/>
      <c r="D40" s="62"/>
      <c r="E40" s="24"/>
    </row>
    <row r="41" spans="1:5" s="25" customFormat="1" ht="19.5" hidden="1">
      <c r="A41" s="68"/>
      <c r="B41" s="112" t="s">
        <v>87</v>
      </c>
      <c r="C41" s="112"/>
      <c r="D41" s="62"/>
      <c r="E41" s="24"/>
    </row>
    <row r="42" spans="1:5" s="25" customFormat="1" ht="19.5" hidden="1">
      <c r="A42" s="68"/>
      <c r="B42" s="112" t="s">
        <v>15</v>
      </c>
      <c r="C42" s="112"/>
      <c r="D42" s="62"/>
      <c r="E42" s="24"/>
    </row>
    <row r="43" spans="1:5" s="25" customFormat="1" ht="19.5" hidden="1">
      <c r="A43" s="68"/>
      <c r="B43" s="112" t="s">
        <v>32</v>
      </c>
      <c r="C43" s="112"/>
      <c r="D43" s="62"/>
      <c r="E43" s="24"/>
    </row>
    <row r="44" spans="1:5" s="25" customFormat="1" ht="24" customHeight="1" hidden="1">
      <c r="A44" s="68"/>
      <c r="B44" s="113" t="s">
        <v>70</v>
      </c>
      <c r="C44" s="114"/>
      <c r="D44" s="62"/>
      <c r="E44" s="24"/>
    </row>
    <row r="45" spans="1:5" s="25" customFormat="1" ht="24" customHeight="1" hidden="1">
      <c r="A45" s="68"/>
      <c r="B45" s="112" t="s">
        <v>76</v>
      </c>
      <c r="C45" s="112"/>
      <c r="D45" s="62"/>
      <c r="E45" s="24"/>
    </row>
    <row r="46" spans="1:5" s="25" customFormat="1" ht="24" customHeight="1">
      <c r="A46" s="52" t="s">
        <v>26</v>
      </c>
      <c r="B46" s="115" t="s">
        <v>69</v>
      </c>
      <c r="C46" s="115"/>
      <c r="D46" s="58">
        <f>D47+D66+D87+D106+D124+D142</f>
        <v>209034.83999999997</v>
      </c>
      <c r="E46" s="24"/>
    </row>
    <row r="47" spans="1:5" s="25" customFormat="1" ht="18.75">
      <c r="A47" s="52"/>
      <c r="B47" s="92" t="s">
        <v>74</v>
      </c>
      <c r="C47" s="92"/>
      <c r="D47" s="62">
        <f>D48+D49+D50+D51+D52+D53+D54+D55+D56+D57+D58+D59+D60+D61+D62+D63+D64+D65</f>
        <v>199343.83</v>
      </c>
      <c r="E47" s="24"/>
    </row>
    <row r="48" spans="1:5" s="25" customFormat="1" ht="21" customHeight="1" hidden="1">
      <c r="A48" s="45"/>
      <c r="B48" s="45"/>
      <c r="C48" s="40" t="s">
        <v>75</v>
      </c>
      <c r="D48" s="54">
        <v>4496.61</v>
      </c>
      <c r="E48" s="24"/>
    </row>
    <row r="49" spans="1:5" s="33" customFormat="1" ht="21" customHeight="1" hidden="1">
      <c r="A49" s="45"/>
      <c r="B49" s="45"/>
      <c r="C49" s="40" t="s">
        <v>61</v>
      </c>
      <c r="D49" s="54"/>
      <c r="E49" s="32"/>
    </row>
    <row r="50" spans="1:5" s="33" customFormat="1" ht="21" customHeight="1" hidden="1">
      <c r="A50" s="45"/>
      <c r="B50" s="45"/>
      <c r="C50" s="40" t="s">
        <v>31</v>
      </c>
      <c r="D50" s="54"/>
      <c r="E50" s="32"/>
    </row>
    <row r="51" spans="1:5" s="33" customFormat="1" ht="21" customHeight="1" hidden="1">
      <c r="A51" s="45"/>
      <c r="B51" s="45"/>
      <c r="C51" s="40" t="s">
        <v>76</v>
      </c>
      <c r="D51" s="54"/>
      <c r="E51" s="32"/>
    </row>
    <row r="52" spans="1:5" s="33" customFormat="1" ht="21" customHeight="1" hidden="1">
      <c r="A52" s="45"/>
      <c r="B52" s="45"/>
      <c r="C52" s="40" t="s">
        <v>65</v>
      </c>
      <c r="D52" s="54"/>
      <c r="E52" s="32"/>
    </row>
    <row r="53" spans="1:5" s="33" customFormat="1" ht="21" customHeight="1" hidden="1">
      <c r="A53" s="45"/>
      <c r="B53" s="45"/>
      <c r="C53" s="40" t="s">
        <v>77</v>
      </c>
      <c r="D53" s="54"/>
      <c r="E53" s="32"/>
    </row>
    <row r="54" spans="1:5" s="33" customFormat="1" ht="21" customHeight="1" hidden="1">
      <c r="A54" s="45"/>
      <c r="B54" s="45"/>
      <c r="C54" s="40" t="s">
        <v>15</v>
      </c>
      <c r="D54" s="54"/>
      <c r="E54" s="32"/>
    </row>
    <row r="55" spans="1:5" s="33" customFormat="1" ht="21" customHeight="1" hidden="1">
      <c r="A55" s="45"/>
      <c r="B55" s="45"/>
      <c r="C55" s="40" t="s">
        <v>66</v>
      </c>
      <c r="D55" s="54">
        <v>194847.22</v>
      </c>
      <c r="E55" s="32"/>
    </row>
    <row r="56" spans="1:5" s="33" customFormat="1" ht="21" customHeight="1" hidden="1">
      <c r="A56" s="45"/>
      <c r="B56" s="45"/>
      <c r="C56" s="39" t="s">
        <v>19</v>
      </c>
      <c r="D56" s="54"/>
      <c r="E56" s="32"/>
    </row>
    <row r="57" spans="1:5" s="33" customFormat="1" ht="21" customHeight="1" hidden="1">
      <c r="A57" s="45"/>
      <c r="B57" s="45"/>
      <c r="C57" s="40" t="s">
        <v>32</v>
      </c>
      <c r="D57" s="54"/>
      <c r="E57" s="32"/>
    </row>
    <row r="58" spans="1:5" s="33" customFormat="1" ht="21" customHeight="1" hidden="1">
      <c r="A58" s="45"/>
      <c r="B58" s="45"/>
      <c r="C58" s="40" t="s">
        <v>67</v>
      </c>
      <c r="D58" s="54"/>
      <c r="E58" s="32"/>
    </row>
    <row r="59" spans="1:5" s="33" customFormat="1" ht="21" customHeight="1" hidden="1">
      <c r="A59" s="45"/>
      <c r="B59" s="45"/>
      <c r="C59" s="40" t="s">
        <v>46</v>
      </c>
      <c r="D59" s="54"/>
      <c r="E59" s="32"/>
    </row>
    <row r="60" spans="1:5" s="33" customFormat="1" ht="21" customHeight="1" hidden="1">
      <c r="A60" s="45"/>
      <c r="B60" s="45"/>
      <c r="C60" s="40" t="s">
        <v>71</v>
      </c>
      <c r="D60" s="73"/>
      <c r="E60" s="32"/>
    </row>
    <row r="61" spans="1:5" s="33" customFormat="1" ht="21" customHeight="1" hidden="1">
      <c r="A61" s="45"/>
      <c r="B61" s="45"/>
      <c r="C61" s="40" t="s">
        <v>68</v>
      </c>
      <c r="D61" s="74"/>
      <c r="E61" s="32"/>
    </row>
    <row r="62" spans="1:5" s="33" customFormat="1" ht="21" customHeight="1" hidden="1">
      <c r="A62" s="45"/>
      <c r="B62" s="45"/>
      <c r="C62" s="40" t="s">
        <v>78</v>
      </c>
      <c r="D62" s="73"/>
      <c r="E62" s="32"/>
    </row>
    <row r="63" spans="1:5" s="33" customFormat="1" ht="21" customHeight="1" hidden="1">
      <c r="A63" s="45"/>
      <c r="B63" s="45"/>
      <c r="C63" s="40" t="s">
        <v>79</v>
      </c>
      <c r="D63" s="74"/>
      <c r="E63" s="32"/>
    </row>
    <row r="64" spans="1:5" s="33" customFormat="1" ht="21" customHeight="1" hidden="1">
      <c r="A64" s="45"/>
      <c r="B64" s="45"/>
      <c r="C64" s="40" t="s">
        <v>0</v>
      </c>
      <c r="D64" s="74"/>
      <c r="E64" s="32"/>
    </row>
    <row r="65" spans="1:5" s="33" customFormat="1" ht="21" customHeight="1" hidden="1">
      <c r="A65" s="45"/>
      <c r="B65" s="45"/>
      <c r="C65" s="40" t="s">
        <v>62</v>
      </c>
      <c r="D65" s="54"/>
      <c r="E65" s="32"/>
    </row>
    <row r="66" spans="1:5" s="33" customFormat="1" ht="21" customHeight="1">
      <c r="A66" s="52"/>
      <c r="B66" s="112" t="s">
        <v>1</v>
      </c>
      <c r="C66" s="112"/>
      <c r="D66" s="62">
        <f>SUM(D67:D86)</f>
        <v>50.41</v>
      </c>
      <c r="E66" s="32"/>
    </row>
    <row r="67" spans="1:5" s="25" customFormat="1" ht="21" customHeight="1" hidden="1">
      <c r="A67" s="45"/>
      <c r="B67" s="51"/>
      <c r="C67" s="39" t="s">
        <v>14</v>
      </c>
      <c r="D67" s="75">
        <v>50.41</v>
      </c>
      <c r="E67" s="24"/>
    </row>
    <row r="68" spans="1:5" s="33" customFormat="1" ht="19.5" customHeight="1" hidden="1">
      <c r="A68" s="45"/>
      <c r="B68" s="51"/>
      <c r="C68" s="40" t="s">
        <v>61</v>
      </c>
      <c r="D68" s="75"/>
      <c r="E68" s="32"/>
    </row>
    <row r="69" spans="1:5" s="33" customFormat="1" ht="19.5" customHeight="1" hidden="1">
      <c r="A69" s="45"/>
      <c r="B69" s="51"/>
      <c r="C69" s="40" t="s">
        <v>31</v>
      </c>
      <c r="D69" s="75"/>
      <c r="E69" s="32"/>
    </row>
    <row r="70" spans="1:5" s="33" customFormat="1" ht="19.5" customHeight="1" hidden="1">
      <c r="A70" s="45"/>
      <c r="B70" s="51"/>
      <c r="C70" s="40" t="s">
        <v>76</v>
      </c>
      <c r="D70" s="75"/>
      <c r="E70" s="32"/>
    </row>
    <row r="71" spans="1:5" s="33" customFormat="1" ht="19.5" customHeight="1" hidden="1">
      <c r="A71" s="45"/>
      <c r="B71" s="79"/>
      <c r="C71" s="40" t="s">
        <v>65</v>
      </c>
      <c r="D71" s="75"/>
      <c r="E71" s="32"/>
    </row>
    <row r="72" spans="1:5" s="33" customFormat="1" ht="19.5" customHeight="1" hidden="1">
      <c r="A72" s="45"/>
      <c r="B72" s="79"/>
      <c r="C72" s="40" t="s">
        <v>77</v>
      </c>
      <c r="D72" s="75"/>
      <c r="E72" s="32"/>
    </row>
    <row r="73" spans="1:5" s="33" customFormat="1" ht="19.5" customHeight="1" hidden="1">
      <c r="A73" s="45"/>
      <c r="B73" s="79"/>
      <c r="C73" s="40" t="s">
        <v>15</v>
      </c>
      <c r="D73" s="75"/>
      <c r="E73" s="32"/>
    </row>
    <row r="74" spans="1:5" s="33" customFormat="1" ht="19.5" customHeight="1" hidden="1">
      <c r="A74" s="45"/>
      <c r="B74" s="79"/>
      <c r="C74" s="40" t="s">
        <v>66</v>
      </c>
      <c r="D74" s="75"/>
      <c r="E74" s="32"/>
    </row>
    <row r="75" spans="1:5" s="33" customFormat="1" ht="19.5" customHeight="1" hidden="1">
      <c r="A75" s="45"/>
      <c r="B75" s="79"/>
      <c r="C75" s="40" t="s">
        <v>79</v>
      </c>
      <c r="D75" s="75"/>
      <c r="E75" s="32"/>
    </row>
    <row r="76" spans="1:5" s="33" customFormat="1" ht="19.5" customHeight="1" hidden="1">
      <c r="A76" s="45"/>
      <c r="B76" s="79"/>
      <c r="C76" s="40" t="s">
        <v>68</v>
      </c>
      <c r="D76" s="75"/>
      <c r="E76" s="32"/>
    </row>
    <row r="77" spans="1:5" s="33" customFormat="1" ht="19.5" customHeight="1" hidden="1">
      <c r="A77" s="45"/>
      <c r="B77" s="79"/>
      <c r="C77" s="39" t="s">
        <v>19</v>
      </c>
      <c r="D77" s="75"/>
      <c r="E77" s="32"/>
    </row>
    <row r="78" spans="1:5" s="33" customFormat="1" ht="19.5" customHeight="1" hidden="1">
      <c r="A78" s="45"/>
      <c r="B78" s="79"/>
      <c r="C78" s="40" t="s">
        <v>32</v>
      </c>
      <c r="D78" s="75"/>
      <c r="E78" s="32"/>
    </row>
    <row r="79" spans="1:5" s="33" customFormat="1" ht="19.5" customHeight="1" hidden="1">
      <c r="A79" s="45"/>
      <c r="B79" s="79"/>
      <c r="C79" s="40" t="s">
        <v>67</v>
      </c>
      <c r="D79" s="75"/>
      <c r="E79" s="32"/>
    </row>
    <row r="80" spans="1:5" s="33" customFormat="1" ht="19.5" customHeight="1" hidden="1">
      <c r="A80" s="45"/>
      <c r="B80" s="79"/>
      <c r="C80" s="40" t="s">
        <v>46</v>
      </c>
      <c r="D80" s="75"/>
      <c r="E80" s="32"/>
    </row>
    <row r="81" spans="1:5" s="33" customFormat="1" ht="19.5" customHeight="1" hidden="1">
      <c r="A81" s="45"/>
      <c r="B81" s="79"/>
      <c r="C81" s="40" t="s">
        <v>71</v>
      </c>
      <c r="D81" s="75"/>
      <c r="E81" s="32"/>
    </row>
    <row r="82" spans="1:5" s="33" customFormat="1" ht="19.5" customHeight="1" hidden="1">
      <c r="A82" s="45"/>
      <c r="B82" s="79"/>
      <c r="C82" s="40" t="s">
        <v>68</v>
      </c>
      <c r="D82" s="75"/>
      <c r="E82" s="32"/>
    </row>
    <row r="83" spans="1:5" s="33" customFormat="1" ht="19.5" customHeight="1" hidden="1">
      <c r="A83" s="45"/>
      <c r="B83" s="79"/>
      <c r="C83" s="40" t="s">
        <v>78</v>
      </c>
      <c r="D83" s="75"/>
      <c r="E83" s="32"/>
    </row>
    <row r="84" spans="1:5" s="33" customFormat="1" ht="19.5" customHeight="1" hidden="1">
      <c r="A84" s="45"/>
      <c r="B84" s="79"/>
      <c r="C84" s="40" t="s">
        <v>79</v>
      </c>
      <c r="D84" s="75"/>
      <c r="E84" s="32"/>
    </row>
    <row r="85" spans="1:5" s="33" customFormat="1" ht="19.5" customHeight="1" hidden="1">
      <c r="A85" s="45"/>
      <c r="B85" s="79"/>
      <c r="C85" s="40" t="s">
        <v>0</v>
      </c>
      <c r="D85" s="75"/>
      <c r="E85" s="32"/>
    </row>
    <row r="86" spans="1:5" s="33" customFormat="1" ht="19.5" customHeight="1" hidden="1">
      <c r="A86" s="45"/>
      <c r="B86" s="79"/>
      <c r="C86" s="40" t="s">
        <v>62</v>
      </c>
      <c r="D86" s="75"/>
      <c r="E86" s="32"/>
    </row>
    <row r="87" spans="1:5" s="33" customFormat="1" ht="19.5" customHeight="1">
      <c r="A87" s="52"/>
      <c r="B87" s="112" t="s">
        <v>2</v>
      </c>
      <c r="C87" s="112"/>
      <c r="D87" s="62">
        <f>D88+D89+D90+D91+D92+D93+D94+D95+D96+D97+D98+D99+D100+D101+D102+D103+D104+D105</f>
        <v>3541.08</v>
      </c>
      <c r="E87" s="32"/>
    </row>
    <row r="88" spans="1:5" s="25" customFormat="1" ht="21.75" customHeight="1" hidden="1">
      <c r="A88" s="45"/>
      <c r="B88" s="77"/>
      <c r="C88" s="40" t="s">
        <v>75</v>
      </c>
      <c r="D88" s="74">
        <v>978.85</v>
      </c>
      <c r="E88" s="24"/>
    </row>
    <row r="89" spans="1:5" s="33" customFormat="1" ht="21.75" customHeight="1" hidden="1">
      <c r="A89" s="45"/>
      <c r="B89" s="77"/>
      <c r="C89" s="40" t="s">
        <v>61</v>
      </c>
      <c r="D89" s="75"/>
      <c r="E89" s="32"/>
    </row>
    <row r="90" spans="1:5" s="33" customFormat="1" ht="21.75" customHeight="1" hidden="1">
      <c r="A90" s="45"/>
      <c r="B90" s="77"/>
      <c r="C90" s="40" t="s">
        <v>31</v>
      </c>
      <c r="D90" s="75"/>
      <c r="E90" s="32"/>
    </row>
    <row r="91" spans="1:5" s="33" customFormat="1" ht="21.75" customHeight="1" hidden="1">
      <c r="A91" s="45"/>
      <c r="B91" s="77"/>
      <c r="C91" s="40" t="s">
        <v>76</v>
      </c>
      <c r="D91" s="75"/>
      <c r="E91" s="32"/>
    </row>
    <row r="92" spans="1:5" s="33" customFormat="1" ht="21.75" customHeight="1" hidden="1">
      <c r="A92" s="45"/>
      <c r="B92" s="77"/>
      <c r="C92" s="40" t="s">
        <v>65</v>
      </c>
      <c r="D92" s="75"/>
      <c r="E92" s="32"/>
    </row>
    <row r="93" spans="1:7" s="33" customFormat="1" ht="21.75" customHeight="1" hidden="1">
      <c r="A93" s="45"/>
      <c r="B93" s="77"/>
      <c r="C93" s="40" t="s">
        <v>77</v>
      </c>
      <c r="D93" s="75"/>
      <c r="E93" s="32"/>
      <c r="F93" s="36"/>
      <c r="G93" s="36"/>
    </row>
    <row r="94" spans="1:5" s="33" customFormat="1" ht="21.75" customHeight="1" hidden="1">
      <c r="A94" s="45"/>
      <c r="B94" s="77"/>
      <c r="C94" s="40" t="s">
        <v>15</v>
      </c>
      <c r="D94" s="75"/>
      <c r="E94" s="32"/>
    </row>
    <row r="95" spans="1:5" s="33" customFormat="1" ht="21.75" customHeight="1" hidden="1">
      <c r="A95" s="45"/>
      <c r="B95" s="77"/>
      <c r="C95" s="40" t="s">
        <v>66</v>
      </c>
      <c r="D95" s="75"/>
      <c r="E95" s="32"/>
    </row>
    <row r="96" spans="1:5" s="33" customFormat="1" ht="21.75" customHeight="1" hidden="1">
      <c r="A96" s="45"/>
      <c r="B96" s="77"/>
      <c r="C96" s="39" t="s">
        <v>19</v>
      </c>
      <c r="D96" s="75"/>
      <c r="E96" s="32"/>
    </row>
    <row r="97" spans="1:5" s="33" customFormat="1" ht="21.75" customHeight="1" hidden="1">
      <c r="A97" s="45"/>
      <c r="B97" s="77"/>
      <c r="C97" s="40" t="s">
        <v>32</v>
      </c>
      <c r="D97" s="75"/>
      <c r="E97" s="32"/>
    </row>
    <row r="98" spans="1:5" s="33" customFormat="1" ht="21.75" customHeight="1" hidden="1">
      <c r="A98" s="45"/>
      <c r="B98" s="77"/>
      <c r="C98" s="40" t="s">
        <v>67</v>
      </c>
      <c r="D98" s="75"/>
      <c r="E98" s="32"/>
    </row>
    <row r="99" spans="1:5" s="33" customFormat="1" ht="21.75" customHeight="1" hidden="1">
      <c r="A99" s="45"/>
      <c r="B99" s="77"/>
      <c r="C99" s="40" t="s">
        <v>46</v>
      </c>
      <c r="D99" s="75">
        <v>528.03</v>
      </c>
      <c r="E99" s="32"/>
    </row>
    <row r="100" spans="1:5" s="33" customFormat="1" ht="21.75" customHeight="1" hidden="1">
      <c r="A100" s="45"/>
      <c r="B100" s="77"/>
      <c r="C100" s="40" t="s">
        <v>71</v>
      </c>
      <c r="D100" s="75"/>
      <c r="E100" s="32"/>
    </row>
    <row r="101" spans="1:5" s="33" customFormat="1" ht="21.75" customHeight="1" hidden="1">
      <c r="A101" s="45"/>
      <c r="B101" s="77"/>
      <c r="C101" s="40" t="s">
        <v>68</v>
      </c>
      <c r="D101" s="75">
        <v>243.1</v>
      </c>
      <c r="E101" s="32"/>
    </row>
    <row r="102" spans="1:5" s="33" customFormat="1" ht="21.75" customHeight="1" hidden="1">
      <c r="A102" s="45"/>
      <c r="B102" s="77"/>
      <c r="C102" s="40" t="s">
        <v>78</v>
      </c>
      <c r="D102" s="75"/>
      <c r="E102" s="32"/>
    </row>
    <row r="103" spans="1:5" s="33" customFormat="1" ht="21.75" customHeight="1" hidden="1">
      <c r="A103" s="45"/>
      <c r="B103" s="77"/>
      <c r="C103" s="40" t="s">
        <v>79</v>
      </c>
      <c r="D103" s="75"/>
      <c r="E103" s="32"/>
    </row>
    <row r="104" spans="1:5" s="33" customFormat="1" ht="21.75" customHeight="1" hidden="1">
      <c r="A104" s="45"/>
      <c r="B104" s="77"/>
      <c r="C104" s="40" t="s">
        <v>0</v>
      </c>
      <c r="D104" s="75"/>
      <c r="E104" s="32"/>
    </row>
    <row r="105" spans="1:5" s="33" customFormat="1" ht="21.75" customHeight="1" hidden="1">
      <c r="A105" s="45"/>
      <c r="B105" s="77"/>
      <c r="C105" s="40" t="s">
        <v>62</v>
      </c>
      <c r="D105" s="75">
        <v>1791.1</v>
      </c>
      <c r="E105" s="32"/>
    </row>
    <row r="106" spans="1:5" s="33" customFormat="1" ht="21.75" customHeight="1">
      <c r="A106" s="56"/>
      <c r="B106" s="112" t="s">
        <v>73</v>
      </c>
      <c r="C106" s="112"/>
      <c r="D106" s="62">
        <f>SUM(D107:D123)</f>
        <v>3684.8</v>
      </c>
      <c r="E106" s="32"/>
    </row>
    <row r="107" spans="1:5" s="25" customFormat="1" ht="21.75" customHeight="1" hidden="1">
      <c r="A107" s="45"/>
      <c r="B107" s="80"/>
      <c r="C107" s="42" t="s">
        <v>75</v>
      </c>
      <c r="D107" s="41"/>
      <c r="E107" s="24"/>
    </row>
    <row r="108" spans="1:5" s="33" customFormat="1" ht="19.5" customHeight="1" hidden="1">
      <c r="A108" s="45"/>
      <c r="B108" s="80"/>
      <c r="C108" s="42" t="s">
        <v>61</v>
      </c>
      <c r="D108" s="41"/>
      <c r="E108" s="32"/>
    </row>
    <row r="109" spans="1:5" s="33" customFormat="1" ht="19.5" customHeight="1" hidden="1">
      <c r="A109" s="45"/>
      <c r="B109" s="80"/>
      <c r="C109" s="42" t="s">
        <v>31</v>
      </c>
      <c r="D109" s="41"/>
      <c r="E109" s="32"/>
    </row>
    <row r="110" spans="1:5" s="33" customFormat="1" ht="19.5" customHeight="1" hidden="1">
      <c r="A110" s="45"/>
      <c r="B110" s="80"/>
      <c r="C110" s="42" t="s">
        <v>76</v>
      </c>
      <c r="D110" s="41"/>
      <c r="E110" s="32"/>
    </row>
    <row r="111" spans="1:5" s="33" customFormat="1" ht="19.5" customHeight="1" hidden="1">
      <c r="A111" s="45"/>
      <c r="B111" s="80"/>
      <c r="C111" s="42" t="s">
        <v>65</v>
      </c>
      <c r="D111" s="41"/>
      <c r="E111" s="32"/>
    </row>
    <row r="112" spans="1:5" s="33" customFormat="1" ht="19.5" customHeight="1" hidden="1">
      <c r="A112" s="45"/>
      <c r="B112" s="80"/>
      <c r="C112" s="42" t="s">
        <v>77</v>
      </c>
      <c r="D112" s="41"/>
      <c r="E112" s="32"/>
    </row>
    <row r="113" spans="1:5" s="33" customFormat="1" ht="19.5" customHeight="1" hidden="1">
      <c r="A113" s="45"/>
      <c r="B113" s="80"/>
      <c r="C113" s="42" t="s">
        <v>15</v>
      </c>
      <c r="D113" s="41"/>
      <c r="E113" s="32"/>
    </row>
    <row r="114" spans="1:5" s="33" customFormat="1" ht="19.5" customHeight="1" hidden="1">
      <c r="A114" s="45"/>
      <c r="B114" s="80"/>
      <c r="C114" s="42" t="s">
        <v>66</v>
      </c>
      <c r="D114" s="41">
        <v>3684.8</v>
      </c>
      <c r="E114" s="32"/>
    </row>
    <row r="115" spans="1:5" s="33" customFormat="1" ht="19.5" customHeight="1" hidden="1">
      <c r="A115" s="45"/>
      <c r="B115" s="80"/>
      <c r="C115" s="42" t="s">
        <v>19</v>
      </c>
      <c r="D115" s="41"/>
      <c r="E115" s="32"/>
    </row>
    <row r="116" spans="1:5" s="33" customFormat="1" ht="19.5" customHeight="1" hidden="1">
      <c r="A116" s="45"/>
      <c r="B116" s="80"/>
      <c r="C116" s="42" t="s">
        <v>32</v>
      </c>
      <c r="D116" s="41"/>
      <c r="E116" s="32"/>
    </row>
    <row r="117" spans="1:5" s="33" customFormat="1" ht="19.5" customHeight="1" hidden="1">
      <c r="A117" s="45"/>
      <c r="B117" s="80"/>
      <c r="C117" s="42" t="s">
        <v>67</v>
      </c>
      <c r="D117" s="41"/>
      <c r="E117" s="32"/>
    </row>
    <row r="118" spans="1:5" s="33" customFormat="1" ht="19.5" customHeight="1" hidden="1">
      <c r="A118" s="45"/>
      <c r="B118" s="80"/>
      <c r="C118" s="42" t="s">
        <v>46</v>
      </c>
      <c r="D118" s="41"/>
      <c r="E118" s="32"/>
    </row>
    <row r="119" spans="1:5" s="33" customFormat="1" ht="19.5" customHeight="1" hidden="1">
      <c r="A119" s="45"/>
      <c r="B119" s="80"/>
      <c r="C119" s="42" t="s">
        <v>71</v>
      </c>
      <c r="D119" s="41"/>
      <c r="E119" s="32"/>
    </row>
    <row r="120" spans="1:5" s="33" customFormat="1" ht="19.5" customHeight="1" hidden="1">
      <c r="A120" s="45"/>
      <c r="B120" s="80"/>
      <c r="C120" s="42" t="s">
        <v>68</v>
      </c>
      <c r="D120" s="41"/>
      <c r="E120" s="32"/>
    </row>
    <row r="121" spans="1:5" s="33" customFormat="1" ht="19.5" customHeight="1" hidden="1">
      <c r="A121" s="45"/>
      <c r="B121" s="80"/>
      <c r="C121" s="42" t="s">
        <v>78</v>
      </c>
      <c r="D121" s="41"/>
      <c r="E121" s="32"/>
    </row>
    <row r="122" spans="1:5" s="33" customFormat="1" ht="19.5" customHeight="1" hidden="1">
      <c r="A122" s="45"/>
      <c r="B122" s="80"/>
      <c r="C122" s="42" t="s">
        <v>79</v>
      </c>
      <c r="D122" s="41"/>
      <c r="E122" s="32"/>
    </row>
    <row r="123" spans="1:5" s="33" customFormat="1" ht="19.5" customHeight="1" hidden="1">
      <c r="A123" s="45"/>
      <c r="B123" s="80"/>
      <c r="C123" s="42" t="s">
        <v>62</v>
      </c>
      <c r="D123" s="41"/>
      <c r="E123" s="32"/>
    </row>
    <row r="124" spans="1:5" s="33" customFormat="1" ht="19.5" customHeight="1">
      <c r="A124" s="52"/>
      <c r="B124" s="112" t="s">
        <v>89</v>
      </c>
      <c r="C124" s="116"/>
      <c r="D124" s="62">
        <f>SUM(D125:D141)</f>
        <v>2414.7200000000003</v>
      </c>
      <c r="E124" s="32"/>
    </row>
    <row r="125" spans="1:5" s="25" customFormat="1" ht="19.5" customHeight="1" hidden="1">
      <c r="A125" s="45"/>
      <c r="B125" s="80"/>
      <c r="C125" s="40" t="s">
        <v>75</v>
      </c>
      <c r="D125" s="54">
        <v>12.52</v>
      </c>
      <c r="E125" s="24"/>
    </row>
    <row r="126" spans="1:5" s="33" customFormat="1" ht="19.5" customHeight="1" hidden="1">
      <c r="A126" s="45"/>
      <c r="B126" s="80"/>
      <c r="C126" s="40" t="s">
        <v>61</v>
      </c>
      <c r="D126" s="54"/>
      <c r="E126" s="32"/>
    </row>
    <row r="127" spans="1:5" s="33" customFormat="1" ht="19.5" customHeight="1" hidden="1">
      <c r="A127" s="45"/>
      <c r="B127" s="80"/>
      <c r="C127" s="40" t="s">
        <v>31</v>
      </c>
      <c r="D127" s="54"/>
      <c r="E127" s="32"/>
    </row>
    <row r="128" spans="1:5" s="33" customFormat="1" ht="19.5" customHeight="1" hidden="1">
      <c r="A128" s="45"/>
      <c r="B128" s="80"/>
      <c r="C128" s="40" t="s">
        <v>76</v>
      </c>
      <c r="D128" s="54"/>
      <c r="E128" s="32"/>
    </row>
    <row r="129" spans="1:5" s="33" customFormat="1" ht="19.5" customHeight="1" hidden="1">
      <c r="A129" s="45"/>
      <c r="B129" s="80"/>
      <c r="C129" s="40" t="s">
        <v>65</v>
      </c>
      <c r="D129" s="54"/>
      <c r="E129" s="32"/>
    </row>
    <row r="130" spans="1:5" s="33" customFormat="1" ht="19.5" customHeight="1" hidden="1">
      <c r="A130" s="45"/>
      <c r="B130" s="80"/>
      <c r="C130" s="40" t="s">
        <v>77</v>
      </c>
      <c r="D130" s="54"/>
      <c r="E130" s="32"/>
    </row>
    <row r="131" spans="1:5" s="33" customFormat="1" ht="19.5" customHeight="1" hidden="1">
      <c r="A131" s="45"/>
      <c r="B131" s="80"/>
      <c r="C131" s="40" t="s">
        <v>15</v>
      </c>
      <c r="D131" s="54"/>
      <c r="E131" s="32"/>
    </row>
    <row r="132" spans="1:5" s="33" customFormat="1" ht="19.5" customHeight="1" hidden="1">
      <c r="A132" s="45"/>
      <c r="B132" s="80"/>
      <c r="C132" s="40" t="s">
        <v>66</v>
      </c>
      <c r="D132" s="54">
        <v>1874.06</v>
      </c>
      <c r="E132" s="32"/>
    </row>
    <row r="133" spans="1:5" s="33" customFormat="1" ht="19.5" customHeight="1" hidden="1">
      <c r="A133" s="45"/>
      <c r="B133" s="80"/>
      <c r="C133" s="39" t="s">
        <v>19</v>
      </c>
      <c r="D133" s="54">
        <v>315.63</v>
      </c>
      <c r="E133" s="32"/>
    </row>
    <row r="134" spans="1:5" s="33" customFormat="1" ht="19.5" customHeight="1" hidden="1">
      <c r="A134" s="45"/>
      <c r="B134" s="80"/>
      <c r="C134" s="40" t="s">
        <v>32</v>
      </c>
      <c r="D134" s="54">
        <v>132.07</v>
      </c>
      <c r="E134" s="32"/>
    </row>
    <row r="135" spans="1:5" s="33" customFormat="1" ht="19.5" customHeight="1" hidden="1">
      <c r="A135" s="45"/>
      <c r="B135" s="80"/>
      <c r="C135" s="40" t="s">
        <v>67</v>
      </c>
      <c r="D135" s="54"/>
      <c r="E135" s="32"/>
    </row>
    <row r="136" spans="1:5" s="33" customFormat="1" ht="19.5" customHeight="1" hidden="1">
      <c r="A136" s="45"/>
      <c r="B136" s="80"/>
      <c r="C136" s="40" t="s">
        <v>46</v>
      </c>
      <c r="D136" s="54"/>
      <c r="E136" s="32"/>
    </row>
    <row r="137" spans="1:5" s="33" customFormat="1" ht="19.5" customHeight="1" hidden="1">
      <c r="A137" s="45"/>
      <c r="B137" s="80"/>
      <c r="C137" s="40" t="s">
        <v>71</v>
      </c>
      <c r="D137" s="54"/>
      <c r="E137" s="32"/>
    </row>
    <row r="138" spans="1:5" s="33" customFormat="1" ht="24" customHeight="1" hidden="1">
      <c r="A138" s="45"/>
      <c r="B138" s="80"/>
      <c r="C138" s="40" t="s">
        <v>68</v>
      </c>
      <c r="D138" s="54">
        <v>80.44</v>
      </c>
      <c r="E138" s="32"/>
    </row>
    <row r="139" spans="1:5" s="33" customFormat="1" ht="19.5" customHeight="1" hidden="1">
      <c r="A139" s="45"/>
      <c r="B139" s="80"/>
      <c r="C139" s="40" t="s">
        <v>78</v>
      </c>
      <c r="D139" s="54"/>
      <c r="E139" s="32"/>
    </row>
    <row r="140" spans="1:5" s="33" customFormat="1" ht="19.5" customHeight="1" hidden="1">
      <c r="A140" s="45"/>
      <c r="B140" s="80"/>
      <c r="C140" s="40" t="s">
        <v>79</v>
      </c>
      <c r="D140" s="54"/>
      <c r="E140" s="32"/>
    </row>
    <row r="141" spans="1:5" s="33" customFormat="1" ht="22.5" customHeight="1" hidden="1">
      <c r="A141" s="45"/>
      <c r="B141" s="80"/>
      <c r="C141" s="40" t="s">
        <v>62</v>
      </c>
      <c r="D141" s="54"/>
      <c r="E141" s="32"/>
    </row>
    <row r="142" spans="1:5" s="33" customFormat="1" ht="19.5">
      <c r="A142" s="45"/>
      <c r="B142" s="112" t="s">
        <v>85</v>
      </c>
      <c r="C142" s="112"/>
      <c r="D142" s="57">
        <f>D143</f>
        <v>0</v>
      </c>
      <c r="E142" s="32"/>
    </row>
    <row r="143" spans="1:5" s="33" customFormat="1" ht="19.5" customHeight="1" hidden="1">
      <c r="A143" s="45"/>
      <c r="B143" s="51"/>
      <c r="C143" s="46" t="s">
        <v>86</v>
      </c>
      <c r="D143" s="47"/>
      <c r="E143" s="32"/>
    </row>
    <row r="144" spans="1:5" s="33" customFormat="1" ht="21" customHeight="1">
      <c r="A144" s="93" t="s">
        <v>57</v>
      </c>
      <c r="B144" s="95"/>
      <c r="C144" s="96"/>
      <c r="D144" s="72"/>
      <c r="E144" s="32"/>
    </row>
    <row r="145" spans="1:5" s="25" customFormat="1" ht="24" customHeight="1" hidden="1">
      <c r="A145" s="94"/>
      <c r="B145" s="95"/>
      <c r="C145" s="96"/>
      <c r="D145" s="48"/>
      <c r="E145" s="24"/>
    </row>
    <row r="146" spans="1:5" s="25" customFormat="1" ht="18.75" customHeight="1">
      <c r="A146" s="76" t="s">
        <v>23</v>
      </c>
      <c r="B146" s="88" t="s">
        <v>58</v>
      </c>
      <c r="C146" s="88"/>
      <c r="D146" s="71">
        <f>SUM(D147:D208)</f>
        <v>536023.71</v>
      </c>
      <c r="E146" s="24"/>
    </row>
    <row r="147" spans="1:6" s="26" customFormat="1" ht="54" customHeight="1">
      <c r="A147" s="97" t="s">
        <v>93</v>
      </c>
      <c r="B147" s="99" t="s">
        <v>91</v>
      </c>
      <c r="C147" s="100"/>
      <c r="D147" s="38">
        <v>1000</v>
      </c>
      <c r="E147" s="22"/>
      <c r="F147" s="22"/>
    </row>
    <row r="148" spans="1:4" s="26" customFormat="1" ht="19.5" customHeight="1" hidden="1">
      <c r="A148" s="98"/>
      <c r="B148" s="99"/>
      <c r="C148" s="100"/>
      <c r="D148" s="29"/>
    </row>
    <row r="149" spans="1:4" s="26" customFormat="1" ht="18" customHeight="1" hidden="1">
      <c r="A149" s="97" t="s">
        <v>97</v>
      </c>
      <c r="B149" s="99" t="s">
        <v>104</v>
      </c>
      <c r="C149" s="100"/>
      <c r="D149" s="29"/>
    </row>
    <row r="150" spans="1:4" s="26" customFormat="1" ht="54" customHeight="1" hidden="1">
      <c r="A150" s="106"/>
      <c r="B150" s="99" t="s">
        <v>105</v>
      </c>
      <c r="C150" s="100"/>
      <c r="D150" s="29"/>
    </row>
    <row r="151" spans="1:4" s="26" customFormat="1" ht="18.75" hidden="1">
      <c r="A151" s="98"/>
      <c r="B151" s="101"/>
      <c r="C151" s="102"/>
      <c r="D151" s="29"/>
    </row>
    <row r="152" spans="1:4" s="26" customFormat="1" ht="18.75" hidden="1">
      <c r="A152" s="109" t="s">
        <v>68</v>
      </c>
      <c r="B152" s="99" t="s">
        <v>114</v>
      </c>
      <c r="C152" s="100"/>
      <c r="D152" s="29"/>
    </row>
    <row r="153" spans="1:4" s="26" customFormat="1" ht="19.5" customHeight="1" hidden="1">
      <c r="A153" s="109"/>
      <c r="B153" s="99" t="s">
        <v>102</v>
      </c>
      <c r="C153" s="100"/>
      <c r="D153" s="29"/>
    </row>
    <row r="154" spans="1:4" s="26" customFormat="1" ht="23.25" customHeight="1" hidden="1">
      <c r="A154" s="109"/>
      <c r="B154" s="99" t="s">
        <v>103</v>
      </c>
      <c r="C154" s="100"/>
      <c r="D154" s="29"/>
    </row>
    <row r="155" spans="1:4" s="26" customFormat="1" ht="22.5" customHeight="1" hidden="1">
      <c r="A155" s="109"/>
      <c r="B155" s="99" t="s">
        <v>92</v>
      </c>
      <c r="C155" s="100"/>
      <c r="D155" s="29"/>
    </row>
    <row r="156" spans="1:4" s="26" customFormat="1" ht="18.75" hidden="1">
      <c r="A156" s="109"/>
      <c r="B156" s="99"/>
      <c r="C156" s="100"/>
      <c r="D156" s="29"/>
    </row>
    <row r="157" spans="1:4" s="26" customFormat="1" ht="18.75" hidden="1">
      <c r="A157" s="109"/>
      <c r="B157" s="99"/>
      <c r="C157" s="100"/>
      <c r="D157" s="29"/>
    </row>
    <row r="158" spans="1:4" s="26" customFormat="1" ht="43.5" customHeight="1" hidden="1">
      <c r="A158" s="109"/>
      <c r="B158" s="99"/>
      <c r="C158" s="100"/>
      <c r="D158" s="29"/>
    </row>
    <row r="159" spans="1:4" s="26" customFormat="1" ht="21" customHeight="1" hidden="1">
      <c r="A159" s="97" t="s">
        <v>65</v>
      </c>
      <c r="B159" s="99" t="s">
        <v>107</v>
      </c>
      <c r="C159" s="100"/>
      <c r="D159" s="29"/>
    </row>
    <row r="160" spans="1:4" s="26" customFormat="1" ht="21.75" customHeight="1" hidden="1">
      <c r="A160" s="106"/>
      <c r="B160" s="99" t="s">
        <v>108</v>
      </c>
      <c r="C160" s="100"/>
      <c r="D160" s="29"/>
    </row>
    <row r="161" spans="1:4" s="26" customFormat="1" ht="18" customHeight="1" hidden="1">
      <c r="A161" s="106"/>
      <c r="B161" s="99" t="s">
        <v>109</v>
      </c>
      <c r="C161" s="100"/>
      <c r="D161" s="29"/>
    </row>
    <row r="162" spans="1:4" s="26" customFormat="1" ht="23.25" customHeight="1" hidden="1">
      <c r="A162" s="106"/>
      <c r="B162" s="99" t="s">
        <v>110</v>
      </c>
      <c r="C162" s="100"/>
      <c r="D162" s="29"/>
    </row>
    <row r="163" spans="1:4" s="26" customFormat="1" ht="21.75" customHeight="1" hidden="1">
      <c r="A163" s="106"/>
      <c r="B163" s="99" t="s">
        <v>111</v>
      </c>
      <c r="C163" s="100"/>
      <c r="D163" s="29"/>
    </row>
    <row r="164" spans="1:4" s="26" customFormat="1" ht="18.75" hidden="1">
      <c r="A164" s="106"/>
      <c r="B164" s="99" t="s">
        <v>112</v>
      </c>
      <c r="C164" s="100"/>
      <c r="D164" s="29"/>
    </row>
    <row r="165" spans="1:4" s="26" customFormat="1" ht="21.75" customHeight="1" hidden="1">
      <c r="A165" s="98"/>
      <c r="B165" s="99" t="s">
        <v>113</v>
      </c>
      <c r="C165" s="100"/>
      <c r="D165" s="29"/>
    </row>
    <row r="166" spans="1:4" s="26" customFormat="1" ht="6" customHeight="1">
      <c r="A166" s="109" t="s">
        <v>71</v>
      </c>
      <c r="B166" s="99"/>
      <c r="C166" s="100"/>
      <c r="D166" s="29"/>
    </row>
    <row r="167" spans="1:4" s="26" customFormat="1" ht="21.75" customHeight="1">
      <c r="A167" s="109"/>
      <c r="B167" s="99" t="s">
        <v>115</v>
      </c>
      <c r="C167" s="100"/>
      <c r="D167" s="63">
        <v>2560</v>
      </c>
    </row>
    <row r="168" spans="1:4" s="26" customFormat="1" ht="21.75" customHeight="1">
      <c r="A168" s="109"/>
      <c r="B168" s="99" t="s">
        <v>131</v>
      </c>
      <c r="C168" s="100"/>
      <c r="D168" s="63">
        <v>60</v>
      </c>
    </row>
    <row r="169" spans="1:4" s="26" customFormat="1" ht="21.75" customHeight="1" hidden="1">
      <c r="A169" s="109"/>
      <c r="B169" s="99" t="s">
        <v>130</v>
      </c>
      <c r="C169" s="100"/>
      <c r="D169" s="63"/>
    </row>
    <row r="170" spans="1:6" s="26" customFormat="1" ht="18" customHeight="1">
      <c r="A170" s="109"/>
      <c r="B170" s="101" t="s">
        <v>116</v>
      </c>
      <c r="C170" s="102"/>
      <c r="D170" s="29">
        <v>988</v>
      </c>
      <c r="E170" s="27"/>
      <c r="F170" s="28"/>
    </row>
    <row r="171" spans="1:6" s="26" customFormat="1" ht="19.5" customHeight="1" hidden="1">
      <c r="A171" s="109"/>
      <c r="B171" s="101" t="s">
        <v>117</v>
      </c>
      <c r="C171" s="102"/>
      <c r="D171" s="29"/>
      <c r="E171" s="27"/>
      <c r="F171" s="28"/>
    </row>
    <row r="172" spans="1:6" s="26" customFormat="1" ht="19.5" customHeight="1">
      <c r="A172" s="109"/>
      <c r="B172" s="101" t="s">
        <v>132</v>
      </c>
      <c r="C172" s="102"/>
      <c r="D172" s="29">
        <f>140+420</f>
        <v>560</v>
      </c>
      <c r="E172" s="27"/>
      <c r="F172" s="28"/>
    </row>
    <row r="173" spans="1:6" s="26" customFormat="1" ht="19.5" customHeight="1" hidden="1">
      <c r="A173" s="109"/>
      <c r="B173" s="101" t="s">
        <v>133</v>
      </c>
      <c r="C173" s="102"/>
      <c r="D173" s="29"/>
      <c r="E173" s="27"/>
      <c r="F173" s="28"/>
    </row>
    <row r="174" spans="1:6" s="26" customFormat="1" ht="19.5" customHeight="1" hidden="1">
      <c r="A174" s="82"/>
      <c r="B174" s="101"/>
      <c r="C174" s="102"/>
      <c r="D174" s="29"/>
      <c r="E174" s="27"/>
      <c r="F174" s="28"/>
    </row>
    <row r="175" spans="1:6" s="26" customFormat="1" ht="19.5" customHeight="1" hidden="1">
      <c r="A175" s="82"/>
      <c r="B175" s="101"/>
      <c r="C175" s="102"/>
      <c r="D175" s="29"/>
      <c r="E175" s="27"/>
      <c r="F175" s="28"/>
    </row>
    <row r="176" spans="1:6" s="26" customFormat="1" ht="114.75" customHeight="1">
      <c r="A176" s="97" t="s">
        <v>66</v>
      </c>
      <c r="B176" s="101" t="s">
        <v>121</v>
      </c>
      <c r="C176" s="102"/>
      <c r="D176" s="29">
        <v>38429</v>
      </c>
      <c r="E176" s="27"/>
      <c r="F176" s="28"/>
    </row>
    <row r="177" spans="1:6" s="26" customFormat="1" ht="21.75" customHeight="1">
      <c r="A177" s="106"/>
      <c r="B177" s="101" t="s">
        <v>118</v>
      </c>
      <c r="C177" s="102"/>
      <c r="D177" s="29">
        <v>3839</v>
      </c>
      <c r="E177" s="65"/>
      <c r="F177" s="28"/>
    </row>
    <row r="178" spans="1:6" s="26" customFormat="1" ht="39" customHeight="1">
      <c r="A178" s="106"/>
      <c r="B178" s="101" t="s">
        <v>119</v>
      </c>
      <c r="C178" s="102"/>
      <c r="D178" s="29">
        <f>400+400</f>
        <v>800</v>
      </c>
      <c r="E178" s="65"/>
      <c r="F178" s="28"/>
    </row>
    <row r="179" spans="1:6" s="26" customFormat="1" ht="18.75">
      <c r="A179" s="106"/>
      <c r="B179" s="101" t="s">
        <v>120</v>
      </c>
      <c r="C179" s="102"/>
      <c r="D179" s="29">
        <v>210</v>
      </c>
      <c r="E179" s="65"/>
      <c r="F179" s="28"/>
    </row>
    <row r="180" spans="1:6" s="26" customFormat="1" ht="18.75" hidden="1">
      <c r="A180" s="106"/>
      <c r="B180" s="101" t="s">
        <v>125</v>
      </c>
      <c r="C180" s="102"/>
      <c r="D180" s="29"/>
      <c r="E180" s="65"/>
      <c r="F180" s="28"/>
    </row>
    <row r="181" spans="1:6" s="26" customFormat="1" ht="42" customHeight="1">
      <c r="A181" s="106"/>
      <c r="B181" s="101" t="s">
        <v>126</v>
      </c>
      <c r="C181" s="102"/>
      <c r="D181" s="29">
        <v>550</v>
      </c>
      <c r="E181" s="65"/>
      <c r="F181" s="28"/>
    </row>
    <row r="182" spans="1:6" s="26" customFormat="1" ht="42" customHeight="1" hidden="1">
      <c r="A182" s="106"/>
      <c r="B182" s="101" t="s">
        <v>127</v>
      </c>
      <c r="C182" s="102"/>
      <c r="D182" s="38"/>
      <c r="E182" s="65"/>
      <c r="F182" s="28"/>
    </row>
    <row r="183" spans="1:6" s="26" customFormat="1" ht="35.25" customHeight="1">
      <c r="A183" s="106"/>
      <c r="B183" s="101" t="s">
        <v>122</v>
      </c>
      <c r="C183" s="102"/>
      <c r="D183" s="29">
        <f>3714.88+12223.46+248.09+75.07+368.4</f>
        <v>16629.9</v>
      </c>
      <c r="E183" s="65"/>
      <c r="F183" s="28"/>
    </row>
    <row r="184" spans="1:6" s="26" customFormat="1" ht="18.75">
      <c r="A184" s="106"/>
      <c r="B184" s="101" t="s">
        <v>123</v>
      </c>
      <c r="C184" s="102"/>
      <c r="D184" s="29">
        <v>1824</v>
      </c>
      <c r="E184" s="65"/>
      <c r="F184" s="28"/>
    </row>
    <row r="185" spans="1:6" s="26" customFormat="1" ht="18.75">
      <c r="A185" s="106"/>
      <c r="B185" s="101" t="s">
        <v>124</v>
      </c>
      <c r="C185" s="102"/>
      <c r="D185" s="29">
        <v>1060</v>
      </c>
      <c r="E185" s="65"/>
      <c r="F185" s="28"/>
    </row>
    <row r="186" spans="1:6" s="26" customFormat="1" ht="55.5" customHeight="1">
      <c r="A186" s="106"/>
      <c r="B186" s="101" t="s">
        <v>129</v>
      </c>
      <c r="C186" s="102"/>
      <c r="D186" s="29">
        <v>4400.51</v>
      </c>
      <c r="E186" s="65"/>
      <c r="F186" s="28"/>
    </row>
    <row r="187" spans="1:6" s="26" customFormat="1" ht="19.5" customHeight="1" hidden="1">
      <c r="A187" s="106"/>
      <c r="B187" s="101" t="s">
        <v>128</v>
      </c>
      <c r="C187" s="102"/>
      <c r="D187" s="29"/>
      <c r="E187" s="65"/>
      <c r="F187" s="28"/>
    </row>
    <row r="188" spans="1:6" s="26" customFormat="1" ht="19.5" customHeight="1" hidden="1">
      <c r="A188" s="106"/>
      <c r="B188" s="101" t="s">
        <v>147</v>
      </c>
      <c r="C188" s="102"/>
      <c r="D188" s="29"/>
      <c r="E188" s="65"/>
      <c r="F188" s="28"/>
    </row>
    <row r="189" spans="1:6" s="26" customFormat="1" ht="19.5" customHeight="1" hidden="1">
      <c r="A189" s="106"/>
      <c r="B189" s="101" t="s">
        <v>148</v>
      </c>
      <c r="C189" s="102"/>
      <c r="D189" s="29"/>
      <c r="E189" s="65"/>
      <c r="F189" s="28"/>
    </row>
    <row r="190" spans="1:6" s="26" customFormat="1" ht="19.5" customHeight="1" hidden="1">
      <c r="A190" s="106"/>
      <c r="B190" s="101" t="s">
        <v>146</v>
      </c>
      <c r="C190" s="102"/>
      <c r="D190" s="29"/>
      <c r="E190" s="65"/>
      <c r="F190" s="28"/>
    </row>
    <row r="191" spans="1:6" s="26" customFormat="1" ht="39" customHeight="1">
      <c r="A191" s="106"/>
      <c r="B191" s="101" t="s">
        <v>149</v>
      </c>
      <c r="C191" s="102"/>
      <c r="D191" s="29">
        <v>498.53</v>
      </c>
      <c r="E191" s="65"/>
      <c r="F191" s="28"/>
    </row>
    <row r="192" spans="1:6" s="26" customFormat="1" ht="19.5" customHeight="1">
      <c r="A192" s="98"/>
      <c r="B192" s="101" t="s">
        <v>150</v>
      </c>
      <c r="C192" s="102"/>
      <c r="D192" s="29">
        <v>475</v>
      </c>
      <c r="E192" s="65"/>
      <c r="F192" s="28"/>
    </row>
    <row r="193" spans="1:6" s="26" customFormat="1" ht="19.5" customHeight="1">
      <c r="A193" s="81" t="s">
        <v>19</v>
      </c>
      <c r="B193" s="101" t="s">
        <v>134</v>
      </c>
      <c r="C193" s="102"/>
      <c r="D193" s="29">
        <v>613</v>
      </c>
      <c r="E193" s="65"/>
      <c r="F193" s="28"/>
    </row>
    <row r="194" spans="1:6" s="26" customFormat="1" ht="19.5" customHeight="1">
      <c r="A194" s="81" t="s">
        <v>46</v>
      </c>
      <c r="B194" s="101" t="s">
        <v>95</v>
      </c>
      <c r="C194" s="102"/>
      <c r="D194" s="29">
        <f>889.89+161.04+968.9</f>
        <v>2019.83</v>
      </c>
      <c r="E194" s="65"/>
      <c r="F194" s="28"/>
    </row>
    <row r="195" spans="1:6" s="26" customFormat="1" ht="19.5" customHeight="1" hidden="1">
      <c r="A195" s="81"/>
      <c r="B195" s="101"/>
      <c r="C195" s="102"/>
      <c r="D195" s="29"/>
      <c r="E195" s="65"/>
      <c r="F195" s="28"/>
    </row>
    <row r="196" spans="1:6" s="26" customFormat="1" ht="18.75" hidden="1">
      <c r="A196" s="97" t="s">
        <v>12</v>
      </c>
      <c r="B196" s="101" t="s">
        <v>106</v>
      </c>
      <c r="C196" s="102"/>
      <c r="D196" s="29"/>
      <c r="E196" s="65"/>
      <c r="F196" s="28"/>
    </row>
    <row r="197" spans="1:6" s="26" customFormat="1" ht="18.75">
      <c r="A197" s="106"/>
      <c r="B197" s="101" t="s">
        <v>95</v>
      </c>
      <c r="C197" s="102"/>
      <c r="D197" s="29">
        <v>2000.18</v>
      </c>
      <c r="E197" s="65"/>
      <c r="F197" s="28"/>
    </row>
    <row r="198" spans="1:6" s="26" customFormat="1" ht="24" customHeight="1">
      <c r="A198" s="106"/>
      <c r="B198" s="101" t="s">
        <v>145</v>
      </c>
      <c r="C198" s="102"/>
      <c r="D198" s="29">
        <v>7200</v>
      </c>
      <c r="E198" s="65"/>
      <c r="F198" s="28"/>
    </row>
    <row r="199" spans="1:6" s="26" customFormat="1" ht="21.75" customHeight="1">
      <c r="A199" s="106"/>
      <c r="B199" s="101" t="s">
        <v>139</v>
      </c>
      <c r="C199" s="102"/>
      <c r="D199" s="29">
        <v>398217.3</v>
      </c>
      <c r="E199" s="65"/>
      <c r="F199" s="28"/>
    </row>
    <row r="200" spans="1:6" s="26" customFormat="1" ht="18.75" hidden="1">
      <c r="A200" s="106"/>
      <c r="B200" s="117"/>
      <c r="C200" s="118"/>
      <c r="D200" s="83"/>
      <c r="E200" s="65"/>
      <c r="F200" s="28"/>
    </row>
    <row r="201" spans="1:4" s="26" customFormat="1" ht="18.75" customHeight="1" hidden="1">
      <c r="A201" s="106"/>
      <c r="B201" s="99"/>
      <c r="C201" s="100"/>
      <c r="D201" s="63"/>
    </row>
    <row r="202" spans="1:4" s="26" customFormat="1" ht="18.75" customHeight="1">
      <c r="A202" s="106"/>
      <c r="B202" s="99" t="s">
        <v>140</v>
      </c>
      <c r="C202" s="100"/>
      <c r="D202" s="63">
        <v>2675.82</v>
      </c>
    </row>
    <row r="203" spans="1:4" s="26" customFormat="1" ht="18.75" customHeight="1">
      <c r="A203" s="106"/>
      <c r="B203" s="99" t="s">
        <v>141</v>
      </c>
      <c r="C203" s="100"/>
      <c r="D203" s="63">
        <v>17893.64</v>
      </c>
    </row>
    <row r="204" spans="1:4" s="26" customFormat="1" ht="18.75" customHeight="1" hidden="1">
      <c r="A204" s="106"/>
      <c r="B204" s="99"/>
      <c r="C204" s="100"/>
      <c r="D204" s="63"/>
    </row>
    <row r="205" spans="1:4" s="26" customFormat="1" ht="18.75" hidden="1">
      <c r="A205" s="106"/>
      <c r="B205" s="99"/>
      <c r="C205" s="100"/>
      <c r="D205" s="63"/>
    </row>
    <row r="206" spans="1:4" s="26" customFormat="1" ht="18.75">
      <c r="A206" s="98"/>
      <c r="B206" s="99" t="s">
        <v>143</v>
      </c>
      <c r="C206" s="100"/>
      <c r="D206" s="63">
        <v>31520</v>
      </c>
    </row>
    <row r="207" spans="1:4" s="26" customFormat="1" ht="18.75" hidden="1">
      <c r="A207" s="52"/>
      <c r="B207" s="99"/>
      <c r="C207" s="100"/>
      <c r="D207" s="63"/>
    </row>
    <row r="208" spans="1:6" s="26" customFormat="1" ht="18.75">
      <c r="A208" s="21"/>
      <c r="B208" s="99"/>
      <c r="C208" s="100"/>
      <c r="D208" s="38"/>
      <c r="E208" s="27"/>
      <c r="F208" s="28"/>
    </row>
    <row r="209" spans="1:6" s="26" customFormat="1" ht="19.5" customHeight="1">
      <c r="A209" s="59"/>
      <c r="B209" s="104" t="s">
        <v>20</v>
      </c>
      <c r="C209" s="105"/>
      <c r="D209" s="43">
        <f>D146+D11</f>
        <v>993267.2799999999</v>
      </c>
      <c r="E209" s="27"/>
      <c r="F209" s="28"/>
    </row>
    <row r="210" spans="1:6" s="26" customFormat="1" ht="19.5" customHeight="1">
      <c r="A210" s="67"/>
      <c r="B210" s="104" t="s">
        <v>59</v>
      </c>
      <c r="C210" s="105"/>
      <c r="D210" s="43">
        <f>SUM(D211:D216)</f>
        <v>92104.3</v>
      </c>
      <c r="E210" s="27"/>
      <c r="F210" s="28"/>
    </row>
    <row r="211" spans="1:4" ht="18.75">
      <c r="A211" s="60" t="s">
        <v>61</v>
      </c>
      <c r="B211" s="101" t="s">
        <v>138</v>
      </c>
      <c r="C211" s="102"/>
      <c r="D211" s="29">
        <v>21700</v>
      </c>
    </row>
    <row r="212" spans="1:5" s="26" customFormat="1" ht="18.75">
      <c r="A212" s="21" t="s">
        <v>12</v>
      </c>
      <c r="B212" s="101" t="s">
        <v>142</v>
      </c>
      <c r="C212" s="102"/>
      <c r="D212" s="29">
        <v>19051.9</v>
      </c>
      <c r="E212" s="27"/>
    </row>
    <row r="213" spans="1:5" s="26" customFormat="1" ht="40.5" customHeight="1">
      <c r="A213" s="21"/>
      <c r="B213" s="101" t="s">
        <v>144</v>
      </c>
      <c r="C213" s="102"/>
      <c r="D213" s="29">
        <v>30300</v>
      </c>
      <c r="E213" s="27"/>
    </row>
    <row r="214" spans="1:5" s="26" customFormat="1" ht="63" customHeight="1">
      <c r="A214" s="21" t="s">
        <v>66</v>
      </c>
      <c r="B214" s="101" t="s">
        <v>151</v>
      </c>
      <c r="C214" s="102"/>
      <c r="D214" s="29">
        <v>2403.6</v>
      </c>
      <c r="E214" s="27"/>
    </row>
    <row r="215" spans="1:5" s="26" customFormat="1" ht="67.5" customHeight="1">
      <c r="A215" s="21"/>
      <c r="B215" s="101" t="s">
        <v>152</v>
      </c>
      <c r="C215" s="102"/>
      <c r="D215" s="29">
        <v>14998.8</v>
      </c>
      <c r="E215" s="27"/>
    </row>
    <row r="216" spans="1:5" s="26" customFormat="1" ht="79.5" customHeight="1">
      <c r="A216" s="21" t="s">
        <v>136</v>
      </c>
      <c r="B216" s="99" t="s">
        <v>137</v>
      </c>
      <c r="C216" s="100"/>
      <c r="D216" s="29">
        <v>3650</v>
      </c>
      <c r="E216" s="27"/>
    </row>
    <row r="217" spans="1:5" s="26" customFormat="1" ht="19.5" customHeight="1">
      <c r="A217" s="53"/>
      <c r="B217" s="103" t="s">
        <v>60</v>
      </c>
      <c r="C217" s="103"/>
      <c r="D217" s="24">
        <f>D210+D209</f>
        <v>1085371.5799999998</v>
      </c>
      <c r="E217" s="27"/>
    </row>
    <row r="218" spans="1:5" s="26" customFormat="1" ht="19.5" customHeight="1">
      <c r="A218" s="21"/>
      <c r="B218" s="103" t="s">
        <v>96</v>
      </c>
      <c r="C218" s="103"/>
      <c r="D218" s="24">
        <f>D219</f>
        <v>0</v>
      </c>
      <c r="E218" s="27"/>
    </row>
    <row r="219" spans="1:5" s="26" customFormat="1" ht="18.75">
      <c r="A219" s="21"/>
      <c r="B219" s="108"/>
      <c r="C219" s="108"/>
      <c r="D219" s="29"/>
      <c r="E219" s="27"/>
    </row>
    <row r="220" spans="1:5" s="26" customFormat="1" ht="19.5" customHeight="1">
      <c r="A220" s="21"/>
      <c r="B220" s="107" t="s">
        <v>155</v>
      </c>
      <c r="C220" s="107"/>
      <c r="D220" s="29">
        <f>D9-D217</f>
        <v>1317021.2500000002</v>
      </c>
      <c r="E220" s="27"/>
    </row>
    <row r="221" spans="1:5" s="26" customFormat="1" ht="20.25" customHeight="1">
      <c r="A221" s="21"/>
      <c r="B221" s="108"/>
      <c r="C221" s="108"/>
      <c r="D221" s="29"/>
      <c r="E221" s="27"/>
    </row>
    <row r="222" spans="1:5" s="26" customFormat="1" ht="18.75">
      <c r="A222" s="22"/>
      <c r="B222" s="22"/>
      <c r="C222" s="22"/>
      <c r="D222" s="31"/>
      <c r="E222" s="27"/>
    </row>
    <row r="224" ht="39.75" customHeight="1"/>
  </sheetData>
  <sheetProtection/>
  <mergeCells count="118">
    <mergeCell ref="B215:C215"/>
    <mergeCell ref="B214:C214"/>
    <mergeCell ref="A196:A206"/>
    <mergeCell ref="B188:C188"/>
    <mergeCell ref="B189:C189"/>
    <mergeCell ref="B190:C190"/>
    <mergeCell ref="B191:C191"/>
    <mergeCell ref="B192:C192"/>
    <mergeCell ref="A176:A192"/>
    <mergeCell ref="B182:C182"/>
    <mergeCell ref="B187:C187"/>
    <mergeCell ref="B218:C218"/>
    <mergeCell ref="B219:C219"/>
    <mergeCell ref="B211:C211"/>
    <mergeCell ref="B212:C212"/>
    <mergeCell ref="B213:C213"/>
    <mergeCell ref="B217:C217"/>
    <mergeCell ref="B203:C203"/>
    <mergeCell ref="B204:C204"/>
    <mergeCell ref="B205:C205"/>
    <mergeCell ref="B220:C220"/>
    <mergeCell ref="B221:C221"/>
    <mergeCell ref="A159:A165"/>
    <mergeCell ref="B177:C177"/>
    <mergeCell ref="B178:C178"/>
    <mergeCell ref="B179:C179"/>
    <mergeCell ref="B186:C186"/>
    <mergeCell ref="B209:C209"/>
    <mergeCell ref="B210:C210"/>
    <mergeCell ref="B181:C181"/>
    <mergeCell ref="B206:C206"/>
    <mergeCell ref="B207:C207"/>
    <mergeCell ref="B208:C208"/>
    <mergeCell ref="B196:C196"/>
    <mergeCell ref="B199:C199"/>
    <mergeCell ref="B200:C200"/>
    <mergeCell ref="B201:C201"/>
    <mergeCell ref="B202:C202"/>
    <mergeCell ref="B197:C197"/>
    <mergeCell ref="B198:C198"/>
    <mergeCell ref="B163:C163"/>
    <mergeCell ref="B164:C164"/>
    <mergeCell ref="B183:C183"/>
    <mergeCell ref="B184:C184"/>
    <mergeCell ref="B185:C185"/>
    <mergeCell ref="B165:C165"/>
    <mergeCell ref="B166:C166"/>
    <mergeCell ref="B167:C167"/>
    <mergeCell ref="B170:C170"/>
    <mergeCell ref="B171:C171"/>
    <mergeCell ref="B157:C157"/>
    <mergeCell ref="B158:C158"/>
    <mergeCell ref="B159:C159"/>
    <mergeCell ref="B160:C160"/>
    <mergeCell ref="B161:C161"/>
    <mergeCell ref="B162:C162"/>
    <mergeCell ref="A149:A151"/>
    <mergeCell ref="B149:C149"/>
    <mergeCell ref="B150:C150"/>
    <mergeCell ref="B151:C151"/>
    <mergeCell ref="A152:A158"/>
    <mergeCell ref="B152:C152"/>
    <mergeCell ref="B153:C153"/>
    <mergeCell ref="B154:C154"/>
    <mergeCell ref="B155:C155"/>
    <mergeCell ref="B156:C156"/>
    <mergeCell ref="B142:C142"/>
    <mergeCell ref="A144:A145"/>
    <mergeCell ref="B144:C144"/>
    <mergeCell ref="B145:C145"/>
    <mergeCell ref="B146:C146"/>
    <mergeCell ref="A147:A148"/>
    <mergeCell ref="B147:C147"/>
    <mergeCell ref="B148:C148"/>
    <mergeCell ref="B46:C46"/>
    <mergeCell ref="B47:C47"/>
    <mergeCell ref="B66:C66"/>
    <mergeCell ref="B87:C87"/>
    <mergeCell ref="B106:C106"/>
    <mergeCell ref="B124:C124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9:C9"/>
    <mergeCell ref="A10:D10"/>
    <mergeCell ref="B11:C11"/>
    <mergeCell ref="B12:C12"/>
    <mergeCell ref="B32:C32"/>
    <mergeCell ref="B33:C33"/>
    <mergeCell ref="B169:C169"/>
    <mergeCell ref="B176:C176"/>
    <mergeCell ref="B180:C180"/>
    <mergeCell ref="A1:E1"/>
    <mergeCell ref="A2:D2"/>
    <mergeCell ref="A4:C4"/>
    <mergeCell ref="A5:C5"/>
    <mergeCell ref="A6:C6"/>
    <mergeCell ref="A7:C7"/>
    <mergeCell ref="A8:C8"/>
    <mergeCell ref="B216:C216"/>
    <mergeCell ref="B194:C194"/>
    <mergeCell ref="B195:C195"/>
    <mergeCell ref="A166:A173"/>
    <mergeCell ref="B193:C193"/>
    <mergeCell ref="B172:C172"/>
    <mergeCell ref="B173:C173"/>
    <mergeCell ref="B174:C174"/>
    <mergeCell ref="B175:C175"/>
    <mergeCell ref="B168:C168"/>
  </mergeCells>
  <printOptions horizontalCentered="1"/>
  <pageMargins left="0.2362204724409449" right="0" top="0.4330708661417323" bottom="0.03937007874015748" header="0.31496062992125984" footer="0.2362204724409449"/>
  <pageSetup fitToHeight="3" fitToWidth="1" horizontalDpi="600" verticalDpi="600" orientation="portrait" paperSize="9" scale="85" r:id="rId1"/>
  <rowBreaks count="3" manualBreakCount="3">
    <brk id="56" max="4" man="1"/>
    <brk id="111" max="4" man="1"/>
    <brk id="1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2020-12-11T09:45:11Z</cp:lastPrinted>
  <dcterms:created xsi:type="dcterms:W3CDTF">2015-05-15T06:08:32Z</dcterms:created>
  <dcterms:modified xsi:type="dcterms:W3CDTF">2020-12-11T12:13:05Z</dcterms:modified>
  <cp:category/>
  <cp:version/>
  <cp:contentType/>
  <cp:contentStatus/>
</cp:coreProperties>
</file>