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1217441" sheetId="2" r:id="rId1"/>
  </sheets>
  <definedNames>
    <definedName name="_xlnm.Print_Area" localSheetId="0">КПК1217441!$A$1:$BM$107</definedName>
  </definedNames>
  <calcPr calcId="152511"/>
</workbook>
</file>

<file path=xl/calcChain.xml><?xml version="1.0" encoding="utf-8"?>
<calcChain xmlns="http://schemas.openxmlformats.org/spreadsheetml/2006/main">
  <c r="BE95" i="2" l="1"/>
  <c r="BE96" i="2"/>
  <c r="BE98" i="2"/>
  <c r="BE99" i="2"/>
  <c r="BE94" i="2"/>
  <c r="AW97" i="2"/>
  <c r="BE97" i="2" s="1"/>
  <c r="AW93" i="2"/>
  <c r="U22" i="2" l="1"/>
  <c r="N16" i="2"/>
  <c r="AW91" i="2"/>
  <c r="BE91" i="2" s="1"/>
  <c r="BE77" i="2"/>
  <c r="BE89" i="2"/>
  <c r="G86" i="2"/>
  <c r="AS50" i="2"/>
  <c r="AK51" i="2"/>
  <c r="D50" i="2"/>
  <c r="G85" i="2" s="1"/>
  <c r="AO80" i="2"/>
  <c r="BE80" i="2" s="1"/>
  <c r="AC51" i="2"/>
  <c r="BE76" i="2"/>
  <c r="AW69" i="2"/>
  <c r="BE69" i="2" s="1"/>
  <c r="AW68" i="2"/>
  <c r="BE79" i="2"/>
  <c r="BE82" i="2"/>
  <c r="BE81" i="2"/>
  <c r="BE75" i="2"/>
  <c r="D49" i="2"/>
  <c r="AJ60" i="2"/>
  <c r="AR60" i="2" s="1"/>
  <c r="BE71" i="2"/>
  <c r="BE87" i="2"/>
  <c r="BE93" i="2" s="1"/>
  <c r="BE72" i="2"/>
  <c r="AS49" i="2"/>
  <c r="AS51" i="2" s="1"/>
  <c r="AW74" i="2" l="1"/>
  <c r="BE74" i="2" s="1"/>
  <c r="AO68" i="2"/>
  <c r="BE70" i="2"/>
  <c r="BE68" i="2" s="1"/>
  <c r="AO84" i="2" s="1"/>
  <c r="BE84" i="2" l="1"/>
</calcChain>
</file>

<file path=xl/sharedStrings.xml><?xml version="1.0" encoding="utf-8"?>
<sst xmlns="http://schemas.openxmlformats.org/spreadsheetml/2006/main" count="214" uniqueCount="152">
  <si>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</si>
  <si>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</si>
  <si>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</si>
  <si>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</si>
  <si>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</si>
  <si>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</si>
  <si>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</si>
  <si>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</si>
  <si>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</si>
  <si>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</si>
  <si>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</si>
  <si>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</si>
  <si>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</si>
  <si>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</si>
  <si>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</si>
  <si>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</si>
  <si>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</si>
  <si>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</si>
  <si>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</si>
  <si>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</si>
  <si>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</si>
  <si>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</si>
  <si>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</si>
  <si>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</si>
  <si>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</si>
  <si>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</si>
  <si>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</si>
  <si>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</si>
  <si>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</si>
  <si>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</si>
  <si>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</si>
  <si>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</si>
  <si>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</si>
  <si>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</si>
  <si>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</si>
  <si>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</si>
  <si>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</si>
  <si>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</si>
  <si>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</si>
  <si>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</si>
  <si>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</si>
  <si>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</si>
  <si>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</si>
  <si>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</si>
  <si>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</si>
  <si>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</si>
  <si>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</si>
  <si>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</si>
  <si>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</si>
  <si>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</si>
  <si>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</si>
  <si>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</si>
  <si>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</si>
  <si>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</si>
  <si>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</si>
  <si>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</si>
  <si>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</si>
  <si>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</si>
  <si>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</si>
  <si>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</si>
  <si>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</si>
  <si>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</si>
  <si>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</si>
  <si>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</si>
  <si>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</si>
  <si>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</si>
  <si>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</si>
  <si>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</si>
  <si>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</si>
  <si>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</si>
  <si>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</si>
  <si>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</si>
  <si>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</si>
  <si>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</si>
  <si>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</si>
  <si>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</si>
  <si>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</si>
  <si>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</si>
  <si>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</si>
  <si>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</si>
  <si>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</si>
  <si>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</si>
  <si>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</si>
  <si>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</si>
  <si>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</si>
  <si>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</si>
  <si>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</si>
  <si>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</si>
  <si>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</si>
  <si>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>тис.грн./м²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</si>
  <si>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</si>
  <si>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</si>
  <si>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</si>
  <si>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</si>
  <si>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</si>
  <si>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</si>
  <si>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</si>
  <si>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</si>
  <si>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</si>
  <si>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</si>
  <si>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</si>
  <si>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</si>
  <si>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</si>
  <si>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</si>
  <si>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</si>
  <si>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</si>
  <si>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</si>
  <si>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</si>
  <si>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</si>
  <si>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</si>
  <si>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</si>
  <si>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</si>
  <si>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</si>
  <si>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</si>
  <si>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</si>
  <si>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</si>
  <si>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</si>
  <si>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</si>
  <si>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</si>
  <si>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</si>
  <si>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</si>
  <si>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</si>
  <si>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</si>
  <si>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 xml:space="preserve">                            .2019</t>
  </si>
  <si>
    <t>середня вартість одного об"єкта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</si>
  <si>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</si>
  <si>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</si>
  <si>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</si>
  <si>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</si>
  <si>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</si>
  <si>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</si>
  <si>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</si>
  <si>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</si>
  <si>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</si>
  <si>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</si>
  <si>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</si>
  <si>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</si>
  <si>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 </t>
  </si>
  <si>
    <t xml:space="preserve">Кількісь перехресть </t>
  </si>
  <si>
    <t>середня вартість 1  перех. капітального ремонту</t>
  </si>
  <si>
    <t>Рівень виконання завдань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</si>
  <si>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</si>
  <si>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</si>
  <si>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</si>
  <si>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шт.</t>
  </si>
  <si>
    <t>12698,89</t>
  </si>
  <si>
    <t>Проектно-кошторисна документація</t>
  </si>
  <si>
    <t>Обсяг видатків/кількість</t>
  </si>
  <si>
    <t>Розрахунок (касові видатки/обсяг видатків</t>
  </si>
  <si>
    <t>Заступник начальника фінансового управління</t>
  </si>
  <si>
    <t>М.Б. Фурса</t>
  </si>
  <si>
    <t xml:space="preserve">    22 січня 2020 року №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</si>
</sst>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"/>
    <numFmt numFmtId="167" formatCode="#,##0.000"/>
  </numFmts>
  <fonts count="2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2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5" fillId="0" borderId="5" xfId="0" quotePrefix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62" zoomScale="80" zoomScaleSheetLayoutView="100" workbookViewId="0">
      <selection activeCell="BM14" sqref="BM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11" t="s">
        <v>36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64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64" ht="32.1" customHeight="1" x14ac:dyDescent="0.2">
      <c r="AO4" s="113" t="s">
        <v>53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64" x14ac:dyDescent="0.2">
      <c r="AO5" s="114" t="s">
        <v>21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64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64" ht="24" customHeight="1" x14ac:dyDescent="0.2">
      <c r="AO7" s="112" t="s">
        <v>151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64" ht="15.75" customHeight="1" x14ac:dyDescent="0.2">
      <c r="A10" s="97" t="s">
        <v>22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 x14ac:dyDescent="0.2">
      <c r="A11" s="97" t="s">
        <v>125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64" ht="18.75" customHeight="1" x14ac:dyDescent="0.2">
      <c r="A13" s="39" t="s">
        <v>126</v>
      </c>
      <c r="B13" s="104">
        <v>1200000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40"/>
      <c r="N13" s="106" t="s">
        <v>54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41"/>
      <c r="AU13" s="104">
        <v>32009931</v>
      </c>
      <c r="AV13" s="104"/>
      <c r="AW13" s="104"/>
      <c r="AX13" s="104"/>
      <c r="AY13" s="104"/>
      <c r="AZ13" s="104"/>
      <c r="BA13" s="104"/>
      <c r="BB13" s="104"/>
      <c r="BC13" s="41"/>
      <c r="BD13" s="41"/>
      <c r="BE13" s="41"/>
      <c r="BF13" s="41"/>
      <c r="BG13" s="41"/>
      <c r="BH13" s="41"/>
      <c r="BI13" s="41"/>
      <c r="BJ13" s="41"/>
      <c r="BK13" s="41"/>
      <c r="BL13" s="41"/>
    </row>
    <row r="14" spans="1:64" ht="27" customHeight="1" x14ac:dyDescent="0.2">
      <c r="A14" s="42"/>
      <c r="B14" s="107" t="s">
        <v>127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42"/>
      <c r="N14" s="108" t="s">
        <v>128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42"/>
      <c r="AU14" s="107" t="s">
        <v>129</v>
      </c>
      <c r="AV14" s="107"/>
      <c r="AW14" s="107"/>
      <c r="AX14" s="107"/>
      <c r="AY14" s="107"/>
      <c r="AZ14" s="107"/>
      <c r="BA14" s="107"/>
      <c r="BB14" s="107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20.2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43"/>
      <c r="BF15" s="43"/>
      <c r="BG15" s="43"/>
      <c r="BH15" s="43"/>
      <c r="BI15" s="43"/>
      <c r="BJ15" s="43"/>
      <c r="BK15" s="43"/>
      <c r="BL15" s="43"/>
    </row>
    <row r="16" spans="1:64" ht="24" customHeight="1" x14ac:dyDescent="0.2">
      <c r="A16" s="44" t="s">
        <v>5</v>
      </c>
      <c r="B16" s="104">
        <v>1210000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40"/>
      <c r="N16" s="106" t="str">
        <f>N13</f>
        <v>Управління житлово-комунального господарства та будівництва Ніжинської міської ради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41"/>
      <c r="AU16" s="104">
        <v>32009931</v>
      </c>
      <c r="AV16" s="105"/>
      <c r="AW16" s="105"/>
      <c r="AX16" s="105"/>
      <c r="AY16" s="105"/>
      <c r="AZ16" s="105"/>
      <c r="BA16" s="105"/>
      <c r="BB16" s="10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7" spans="1:79" ht="22.5" customHeight="1" x14ac:dyDescent="0.2">
      <c r="A17" s="47"/>
      <c r="B17" s="107" t="s">
        <v>127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42"/>
      <c r="N17" s="108" t="s">
        <v>130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42"/>
      <c r="AU17" s="107" t="s">
        <v>129</v>
      </c>
      <c r="AV17" s="107"/>
      <c r="AW17" s="107"/>
      <c r="AX17" s="107"/>
      <c r="AY17" s="107"/>
      <c r="AZ17" s="107"/>
      <c r="BA17" s="107"/>
      <c r="BB17" s="107"/>
      <c r="BC17" s="48"/>
      <c r="BD17" s="48"/>
      <c r="BE17" s="48"/>
      <c r="BF17" s="48"/>
      <c r="BG17" s="48"/>
      <c r="BH17" s="48"/>
      <c r="BI17" s="48"/>
      <c r="BJ17" s="48"/>
      <c r="BK17" s="49"/>
      <c r="BL17" s="48"/>
    </row>
    <row r="18" spans="1:79" ht="6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51.75" customHeight="1" x14ac:dyDescent="0.2">
      <c r="A19" s="39" t="s">
        <v>131</v>
      </c>
      <c r="B19" s="104">
        <v>1217461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/>
      <c r="N19" s="104">
        <v>7461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45"/>
      <c r="AA19" s="104">
        <v>456</v>
      </c>
      <c r="AB19" s="105"/>
      <c r="AC19" s="105"/>
      <c r="AD19" s="105"/>
      <c r="AE19" s="105"/>
      <c r="AF19" s="105"/>
      <c r="AG19" s="105"/>
      <c r="AH19" s="105"/>
      <c r="AI19" s="105"/>
      <c r="AJ19" s="45"/>
      <c r="AK19" s="130" t="s">
        <v>68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04" t="s">
        <v>132</v>
      </c>
      <c r="BF19" s="105"/>
      <c r="BG19" s="105"/>
      <c r="BH19" s="105"/>
      <c r="BI19" s="105"/>
      <c r="BJ19" s="105"/>
      <c r="BK19" s="105"/>
      <c r="BL19" s="105"/>
    </row>
    <row r="20" spans="1:79" ht="32.25" customHeight="1" x14ac:dyDescent="0.2">
      <c r="A20"/>
      <c r="B20" s="107" t="s">
        <v>127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/>
      <c r="N20" s="107" t="s">
        <v>133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48"/>
      <c r="AA20" s="125" t="s">
        <v>134</v>
      </c>
      <c r="AB20" s="125"/>
      <c r="AC20" s="125"/>
      <c r="AD20" s="125"/>
      <c r="AE20" s="125"/>
      <c r="AF20" s="125"/>
      <c r="AG20" s="125"/>
      <c r="AH20" s="125"/>
      <c r="AI20" s="125"/>
      <c r="AJ20" s="48"/>
      <c r="AK20" s="126" t="s">
        <v>135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48"/>
      <c r="BE20" s="107" t="s">
        <v>136</v>
      </c>
      <c r="BF20" s="107"/>
      <c r="BG20" s="107"/>
      <c r="BH20" s="107"/>
      <c r="BI20" s="107"/>
      <c r="BJ20" s="107"/>
      <c r="BK20" s="107"/>
      <c r="BL20" s="107"/>
    </row>
    <row r="21" spans="1:79" ht="24.9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24.95" customHeight="1" x14ac:dyDescent="0.2">
      <c r="A22" s="127" t="s">
        <v>50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>
        <f>AS22+I23</f>
        <v>41871169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29" t="s">
        <v>51</v>
      </c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8">
        <v>15984972</v>
      </c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03" t="s">
        <v>24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75" customHeight="1" x14ac:dyDescent="0.2">
      <c r="A23" s="103" t="s">
        <v>23</v>
      </c>
      <c r="B23" s="103"/>
      <c r="C23" s="103"/>
      <c r="D23" s="103"/>
      <c r="E23" s="103"/>
      <c r="F23" s="103"/>
      <c r="G23" s="103"/>
      <c r="H23" s="103"/>
      <c r="I23" s="128">
        <v>25886197</v>
      </c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03" t="s">
        <v>25</v>
      </c>
      <c r="U23" s="103"/>
      <c r="V23" s="103"/>
      <c r="W23" s="103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9"/>
      <c r="BE23" s="9"/>
      <c r="BF23" s="9"/>
      <c r="BG23" s="9"/>
      <c r="BH23" s="9"/>
      <c r="BI23" s="9"/>
      <c r="BJ23" s="38"/>
      <c r="BK23" s="38"/>
      <c r="BL23" s="38"/>
    </row>
    <row r="24" spans="1:79" ht="21.75" customHeight="1" x14ac:dyDescent="0.2">
      <c r="A24" s="80" t="s">
        <v>38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79" ht="51" customHeight="1" x14ac:dyDescent="0.2">
      <c r="A25" s="98" t="s">
        <v>137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79" ht="26.25" customHeight="1" x14ac:dyDescent="0.2">
      <c r="A27" s="103" t="s">
        <v>37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79" ht="21" customHeight="1" x14ac:dyDescent="0.2">
      <c r="A28" s="102" t="s">
        <v>29</v>
      </c>
      <c r="B28" s="102"/>
      <c r="C28" s="102"/>
      <c r="D28" s="102"/>
      <c r="E28" s="102"/>
      <c r="F28" s="102"/>
      <c r="G28" s="99" t="s">
        <v>41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79" ht="15.75" hidden="1" x14ac:dyDescent="0.2">
      <c r="A29" s="81">
        <v>1</v>
      </c>
      <c r="B29" s="81"/>
      <c r="C29" s="81"/>
      <c r="D29" s="81"/>
      <c r="E29" s="81"/>
      <c r="F29" s="81"/>
      <c r="G29" s="99">
        <v>2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0.5" hidden="1" customHeight="1" x14ac:dyDescent="0.2">
      <c r="A30" s="84" t="s">
        <v>34</v>
      </c>
      <c r="B30" s="84"/>
      <c r="C30" s="84"/>
      <c r="D30" s="84"/>
      <c r="E30" s="84"/>
      <c r="F30" s="84"/>
      <c r="G30" s="61" t="s">
        <v>8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  <c r="CA30" s="1" t="s">
        <v>49</v>
      </c>
    </row>
    <row r="31" spans="1:79" ht="25.5" customHeight="1" x14ac:dyDescent="0.2">
      <c r="A31" s="84">
        <v>1</v>
      </c>
      <c r="B31" s="84"/>
      <c r="C31" s="84"/>
      <c r="D31" s="84"/>
      <c r="E31" s="84"/>
      <c r="F31" s="84"/>
      <c r="G31" s="122" t="s">
        <v>91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4"/>
      <c r="CA31" s="1" t="s">
        <v>48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21.75" customHeight="1" x14ac:dyDescent="0.2">
      <c r="A33" s="117" t="s">
        <v>39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</row>
    <row r="34" spans="1:79" ht="33" customHeight="1" x14ac:dyDescent="0.2">
      <c r="A34" s="116" t="s">
        <v>92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24.75" customHeight="1" x14ac:dyDescent="0.2">
      <c r="A36" s="103" t="s">
        <v>40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ht="21.75" customHeight="1" x14ac:dyDescent="0.2">
      <c r="A37" s="102" t="s">
        <v>29</v>
      </c>
      <c r="B37" s="102"/>
      <c r="C37" s="102"/>
      <c r="D37" s="102"/>
      <c r="E37" s="102"/>
      <c r="F37" s="102"/>
      <c r="G37" s="99" t="s">
        <v>26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</row>
    <row r="38" spans="1:79" ht="15.75" hidden="1" x14ac:dyDescent="0.2">
      <c r="A38" s="81">
        <v>1</v>
      </c>
      <c r="B38" s="81"/>
      <c r="C38" s="81"/>
      <c r="D38" s="81"/>
      <c r="E38" s="81"/>
      <c r="F38" s="81"/>
      <c r="G38" s="99">
        <v>2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0.5" hidden="1" customHeight="1" x14ac:dyDescent="0.2">
      <c r="A39" s="84" t="s">
        <v>7</v>
      </c>
      <c r="B39" s="84"/>
      <c r="C39" s="84"/>
      <c r="D39" s="84"/>
      <c r="E39" s="84"/>
      <c r="F39" s="84"/>
      <c r="G39" s="61" t="s">
        <v>8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  <c r="CA39" s="1" t="s">
        <v>12</v>
      </c>
    </row>
    <row r="40" spans="1:79" ht="15.75" x14ac:dyDescent="0.2">
      <c r="A40" s="84">
        <v>1</v>
      </c>
      <c r="B40" s="84"/>
      <c r="C40" s="84"/>
      <c r="D40" s="84"/>
      <c r="E40" s="84"/>
      <c r="F40" s="84"/>
      <c r="G40" s="118" t="s">
        <v>69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  <c r="CA40" s="1" t="s">
        <v>13</v>
      </c>
    </row>
    <row r="41" spans="1:79" ht="15.75" x14ac:dyDescent="0.2">
      <c r="A41" s="121">
        <v>2</v>
      </c>
      <c r="B41" s="121"/>
      <c r="C41" s="121"/>
      <c r="D41" s="121"/>
      <c r="E41" s="121"/>
      <c r="F41" s="121"/>
      <c r="G41" s="118" t="s">
        <v>110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20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2.5" customHeight="1" x14ac:dyDescent="0.2">
      <c r="A43" s="103" t="s">
        <v>42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8" customHeight="1" x14ac:dyDescent="0.2">
      <c r="A44" s="85" t="s">
        <v>52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5"/>
      <c r="BJ44" s="5"/>
      <c r="BK44" s="5"/>
      <c r="BL44" s="5"/>
    </row>
    <row r="45" spans="1:79" ht="15.95" customHeight="1" x14ac:dyDescent="0.2">
      <c r="A45" s="81" t="s">
        <v>29</v>
      </c>
      <c r="B45" s="81"/>
      <c r="C45" s="81"/>
      <c r="D45" s="67" t="s">
        <v>27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">
      <c r="A46" s="81"/>
      <c r="B46" s="81"/>
      <c r="C46" s="81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3"/>
      <c r="BB46" s="13"/>
      <c r="BC46" s="13"/>
      <c r="BD46" s="13"/>
      <c r="BE46" s="13"/>
      <c r="BF46" s="13"/>
      <c r="BG46" s="13"/>
      <c r="BH46" s="13"/>
    </row>
    <row r="47" spans="1:79" ht="15.75" x14ac:dyDescent="0.2">
      <c r="A47" s="81">
        <v>1</v>
      </c>
      <c r="B47" s="81"/>
      <c r="C47" s="81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3"/>
      <c r="BB47" s="13"/>
      <c r="BC47" s="13"/>
      <c r="BD47" s="13"/>
      <c r="BE47" s="13"/>
      <c r="BF47" s="13"/>
      <c r="BG47" s="13"/>
      <c r="BH47" s="13"/>
    </row>
    <row r="48" spans="1:79" s="4" customFormat="1" ht="12.75" hidden="1" customHeight="1" x14ac:dyDescent="0.2">
      <c r="A48" s="84" t="s">
        <v>7</v>
      </c>
      <c r="B48" s="84"/>
      <c r="C48" s="84"/>
      <c r="D48" s="64" t="s">
        <v>8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109" t="s">
        <v>11</v>
      </c>
      <c r="AT48" s="110"/>
      <c r="AU48" s="110"/>
      <c r="AV48" s="110"/>
      <c r="AW48" s="110"/>
      <c r="AX48" s="110"/>
      <c r="AY48" s="110"/>
      <c r="AZ48" s="110"/>
      <c r="BA48" s="14"/>
      <c r="BB48" s="15"/>
      <c r="BC48" s="15"/>
      <c r="BD48" s="15"/>
      <c r="BE48" s="15"/>
      <c r="BF48" s="15"/>
      <c r="BG48" s="15"/>
      <c r="BH48" s="15"/>
      <c r="CA48" s="4" t="s">
        <v>14</v>
      </c>
    </row>
    <row r="49" spans="1:79" s="4" customFormat="1" ht="39" customHeight="1" x14ac:dyDescent="0.2">
      <c r="A49" s="64">
        <v>1</v>
      </c>
      <c r="B49" s="65"/>
      <c r="C49" s="66"/>
      <c r="D49" s="92" t="str">
        <f>G40</f>
        <v>Забезпечення проведення поточного ремонту об´єктів транспортної інфраструктури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9">
        <v>15984972</v>
      </c>
      <c r="AD49" s="90"/>
      <c r="AE49" s="90"/>
      <c r="AF49" s="90"/>
      <c r="AG49" s="90"/>
      <c r="AH49" s="90"/>
      <c r="AI49" s="90"/>
      <c r="AJ49" s="91"/>
      <c r="AK49" s="89"/>
      <c r="AL49" s="90"/>
      <c r="AM49" s="90"/>
      <c r="AN49" s="90"/>
      <c r="AO49" s="90"/>
      <c r="AP49" s="90"/>
      <c r="AQ49" s="90"/>
      <c r="AR49" s="91"/>
      <c r="AS49" s="87">
        <f>AK49+AC49</f>
        <v>15984972</v>
      </c>
      <c r="AT49" s="87"/>
      <c r="AU49" s="87"/>
      <c r="AV49" s="87"/>
      <c r="AW49" s="87"/>
      <c r="AX49" s="87"/>
      <c r="AY49" s="87"/>
      <c r="AZ49" s="87"/>
      <c r="BA49" s="96"/>
      <c r="BB49" s="96"/>
      <c r="BC49" s="96"/>
      <c r="BD49" s="96"/>
      <c r="BE49" s="96"/>
      <c r="BF49" s="96"/>
      <c r="BG49" s="96"/>
      <c r="BH49" s="96"/>
    </row>
    <row r="50" spans="1:79" s="4" customFormat="1" ht="39.75" customHeight="1" x14ac:dyDescent="0.2">
      <c r="A50" s="64">
        <v>2</v>
      </c>
      <c r="B50" s="65"/>
      <c r="C50" s="66"/>
      <c r="D50" s="92" t="str">
        <f>G41</f>
        <v>Забезпечення проведення капітального ремонту об´єктів транспортної інфраструктури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9"/>
      <c r="AD50" s="90"/>
      <c r="AE50" s="90"/>
      <c r="AF50" s="90"/>
      <c r="AG50" s="90"/>
      <c r="AH50" s="90"/>
      <c r="AI50" s="90"/>
      <c r="AJ50" s="91"/>
      <c r="AK50" s="89">
        <v>25886197</v>
      </c>
      <c r="AL50" s="90"/>
      <c r="AM50" s="90"/>
      <c r="AN50" s="90"/>
      <c r="AO50" s="90"/>
      <c r="AP50" s="90"/>
      <c r="AQ50" s="90"/>
      <c r="AR50" s="91"/>
      <c r="AS50" s="87">
        <f>AK50+AC50</f>
        <v>25886197</v>
      </c>
      <c r="AT50" s="87"/>
      <c r="AU50" s="87"/>
      <c r="AV50" s="87"/>
      <c r="AW50" s="87"/>
      <c r="AX50" s="87"/>
      <c r="AY50" s="87"/>
      <c r="AZ50" s="87"/>
      <c r="BA50" s="23"/>
      <c r="BB50" s="23"/>
      <c r="BC50" s="23"/>
      <c r="BD50" s="23"/>
      <c r="BE50" s="23"/>
      <c r="BF50" s="23"/>
      <c r="BG50" s="23"/>
      <c r="BH50" s="23"/>
    </row>
    <row r="51" spans="1:79" s="4" customFormat="1" ht="19.5" customHeight="1" x14ac:dyDescent="0.2">
      <c r="A51" s="95"/>
      <c r="B51" s="95"/>
      <c r="C51" s="95"/>
      <c r="D51" s="77" t="s">
        <v>55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88">
        <f>AC49</f>
        <v>15984972</v>
      </c>
      <c r="AD51" s="88"/>
      <c r="AE51" s="88"/>
      <c r="AF51" s="88"/>
      <c r="AG51" s="88"/>
      <c r="AH51" s="88"/>
      <c r="AI51" s="88"/>
      <c r="AJ51" s="88"/>
      <c r="AK51" s="88">
        <f>AK49+AK50</f>
        <v>25886197</v>
      </c>
      <c r="AL51" s="88"/>
      <c r="AM51" s="88"/>
      <c r="AN51" s="88"/>
      <c r="AO51" s="88"/>
      <c r="AP51" s="88"/>
      <c r="AQ51" s="88"/>
      <c r="AR51" s="88"/>
      <c r="AS51" s="88">
        <f>AS49+AS50</f>
        <v>41871169</v>
      </c>
      <c r="AT51" s="88"/>
      <c r="AU51" s="88"/>
      <c r="AV51" s="88"/>
      <c r="AW51" s="88"/>
      <c r="AX51" s="88"/>
      <c r="AY51" s="88"/>
      <c r="AZ51" s="88"/>
      <c r="BA51" s="86"/>
      <c r="BB51" s="86"/>
      <c r="BC51" s="86"/>
      <c r="BD51" s="86"/>
      <c r="BE51" s="86"/>
      <c r="BF51" s="86"/>
      <c r="BG51" s="86"/>
      <c r="BH51" s="86"/>
      <c r="CA51" s="4" t="s">
        <v>15</v>
      </c>
    </row>
    <row r="52" spans="1:79" ht="4.5" customHeight="1" x14ac:dyDescent="0.2">
      <c r="BA52" s="18"/>
      <c r="BB52" s="18"/>
      <c r="BC52" s="18"/>
      <c r="BD52" s="18"/>
      <c r="BE52" s="18"/>
      <c r="BF52" s="18"/>
      <c r="BG52" s="18"/>
      <c r="BH52" s="18"/>
    </row>
    <row r="53" spans="1:79" ht="15.75" customHeight="1" x14ac:dyDescent="0.2">
      <c r="A53" s="80" t="s">
        <v>43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</row>
    <row r="54" spans="1:79" ht="15" customHeight="1" x14ac:dyDescent="0.2">
      <c r="A54" s="85" t="s">
        <v>52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81" t="s">
        <v>29</v>
      </c>
      <c r="B55" s="81"/>
      <c r="C55" s="81"/>
      <c r="D55" s="67" t="s">
        <v>35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81" t="s">
        <v>30</v>
      </c>
      <c r="AC55" s="81"/>
      <c r="AD55" s="81"/>
      <c r="AE55" s="81"/>
      <c r="AF55" s="81"/>
      <c r="AG55" s="81"/>
      <c r="AH55" s="81"/>
      <c r="AI55" s="81"/>
      <c r="AJ55" s="81" t="s">
        <v>31</v>
      </c>
      <c r="AK55" s="81"/>
      <c r="AL55" s="81"/>
      <c r="AM55" s="81"/>
      <c r="AN55" s="81"/>
      <c r="AO55" s="81"/>
      <c r="AP55" s="81"/>
      <c r="AQ55" s="81"/>
      <c r="AR55" s="81" t="s">
        <v>28</v>
      </c>
      <c r="AS55" s="81"/>
      <c r="AT55" s="81"/>
      <c r="AU55" s="81"/>
      <c r="AV55" s="81"/>
      <c r="AW55" s="81"/>
      <c r="AX55" s="81"/>
      <c r="AY55" s="81"/>
    </row>
    <row r="56" spans="1:79" ht="29.1" customHeight="1" x14ac:dyDescent="0.2">
      <c r="A56" s="81"/>
      <c r="B56" s="81"/>
      <c r="C56" s="81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 x14ac:dyDescent="0.2">
      <c r="A57" s="81">
        <v>1</v>
      </c>
      <c r="B57" s="81"/>
      <c r="C57" s="81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 x14ac:dyDescent="0.2">
      <c r="A58" s="84" t="s">
        <v>7</v>
      </c>
      <c r="B58" s="84"/>
      <c r="C58" s="84"/>
      <c r="D58" s="61" t="s">
        <v>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76" t="s">
        <v>9</v>
      </c>
      <c r="AC58" s="76"/>
      <c r="AD58" s="76"/>
      <c r="AE58" s="76"/>
      <c r="AF58" s="76"/>
      <c r="AG58" s="76"/>
      <c r="AH58" s="76"/>
      <c r="AI58" s="76"/>
      <c r="AJ58" s="76" t="s">
        <v>10</v>
      </c>
      <c r="AK58" s="76"/>
      <c r="AL58" s="76"/>
      <c r="AM58" s="76"/>
      <c r="AN58" s="76"/>
      <c r="AO58" s="76"/>
      <c r="AP58" s="76"/>
      <c r="AQ58" s="76"/>
      <c r="AR58" s="76" t="s">
        <v>11</v>
      </c>
      <c r="AS58" s="76"/>
      <c r="AT58" s="76"/>
      <c r="AU58" s="76"/>
      <c r="AV58" s="76"/>
      <c r="AW58" s="76"/>
      <c r="AX58" s="76"/>
      <c r="AY58" s="76"/>
      <c r="CA58" s="1" t="s">
        <v>16</v>
      </c>
    </row>
    <row r="59" spans="1:79" ht="21" customHeight="1" x14ac:dyDescent="0.2">
      <c r="A59" s="64"/>
      <c r="B59" s="65"/>
      <c r="C59" s="66"/>
      <c r="D59" s="73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82"/>
      <c r="AC59" s="82"/>
      <c r="AD59" s="82"/>
      <c r="AE59" s="82"/>
      <c r="AF59" s="82"/>
      <c r="AG59" s="82"/>
      <c r="AH59" s="82"/>
      <c r="AI59" s="82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s="4" customFormat="1" ht="17.25" customHeight="1" x14ac:dyDescent="0.2">
      <c r="A60" s="95"/>
      <c r="B60" s="95"/>
      <c r="C60" s="95"/>
      <c r="D60" s="155" t="s">
        <v>28</v>
      </c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72"/>
      <c r="AC60" s="172"/>
      <c r="AD60" s="172"/>
      <c r="AE60" s="172"/>
      <c r="AF60" s="172"/>
      <c r="AG60" s="172"/>
      <c r="AH60" s="172"/>
      <c r="AI60" s="172"/>
      <c r="AJ60" s="88">
        <f>SUM(AJ59:AQ59)</f>
        <v>0</v>
      </c>
      <c r="AK60" s="88"/>
      <c r="AL60" s="88"/>
      <c r="AM60" s="88"/>
      <c r="AN60" s="88"/>
      <c r="AO60" s="88"/>
      <c r="AP60" s="88"/>
      <c r="AQ60" s="88"/>
      <c r="AR60" s="88">
        <f>AB60+AJ60</f>
        <v>0</v>
      </c>
      <c r="AS60" s="88"/>
      <c r="AT60" s="88"/>
      <c r="AU60" s="88"/>
      <c r="AV60" s="88"/>
      <c r="AW60" s="88"/>
      <c r="AX60" s="88"/>
      <c r="AY60" s="88"/>
      <c r="CA60" s="4" t="s">
        <v>17</v>
      </c>
    </row>
    <row r="62" spans="1:79" ht="15.75" customHeight="1" x14ac:dyDescent="0.2">
      <c r="A62" s="171" t="s">
        <v>44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</row>
    <row r="63" spans="1:79" ht="30" customHeight="1" x14ac:dyDescent="0.2">
      <c r="A63" s="73" t="s">
        <v>29</v>
      </c>
      <c r="B63" s="74"/>
      <c r="C63" s="74"/>
      <c r="D63" s="74"/>
      <c r="E63" s="74"/>
      <c r="F63" s="75"/>
      <c r="G63" s="73" t="s">
        <v>45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81" t="s">
        <v>3</v>
      </c>
      <c r="AA63" s="81"/>
      <c r="AB63" s="81"/>
      <c r="AC63" s="81"/>
      <c r="AD63" s="81"/>
      <c r="AE63" s="81" t="s">
        <v>2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73" t="s">
        <v>30</v>
      </c>
      <c r="AP63" s="74"/>
      <c r="AQ63" s="74"/>
      <c r="AR63" s="74"/>
      <c r="AS63" s="74"/>
      <c r="AT63" s="74"/>
      <c r="AU63" s="74"/>
      <c r="AV63" s="75"/>
      <c r="AW63" s="73" t="s">
        <v>31</v>
      </c>
      <c r="AX63" s="74"/>
      <c r="AY63" s="74"/>
      <c r="AZ63" s="74"/>
      <c r="BA63" s="74"/>
      <c r="BB63" s="74"/>
      <c r="BC63" s="74"/>
      <c r="BD63" s="75"/>
      <c r="BE63" s="73" t="s">
        <v>28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">
      <c r="A64" s="73">
        <v>1</v>
      </c>
      <c r="B64" s="74"/>
      <c r="C64" s="74"/>
      <c r="D64" s="74"/>
      <c r="E64" s="74"/>
      <c r="F64" s="75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79" ht="12.75" hidden="1" customHeight="1" x14ac:dyDescent="0.2">
      <c r="A65" s="64" t="s">
        <v>34</v>
      </c>
      <c r="B65" s="65"/>
      <c r="C65" s="65"/>
      <c r="D65" s="65"/>
      <c r="E65" s="65"/>
      <c r="F65" s="66"/>
      <c r="G65" s="61" t="s">
        <v>8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84" t="s">
        <v>20</v>
      </c>
      <c r="AA65" s="84"/>
      <c r="AB65" s="84"/>
      <c r="AC65" s="84"/>
      <c r="AD65" s="84"/>
      <c r="AE65" s="187" t="s">
        <v>33</v>
      </c>
      <c r="AF65" s="187"/>
      <c r="AG65" s="187"/>
      <c r="AH65" s="187"/>
      <c r="AI65" s="187"/>
      <c r="AJ65" s="187"/>
      <c r="AK65" s="187"/>
      <c r="AL65" s="187"/>
      <c r="AM65" s="187"/>
      <c r="AN65" s="61"/>
      <c r="AO65" s="110" t="s">
        <v>9</v>
      </c>
      <c r="AP65" s="110"/>
      <c r="AQ65" s="110"/>
      <c r="AR65" s="110"/>
      <c r="AS65" s="110"/>
      <c r="AT65" s="110"/>
      <c r="AU65" s="110"/>
      <c r="AV65" s="110"/>
      <c r="AW65" s="110" t="s">
        <v>32</v>
      </c>
      <c r="AX65" s="110"/>
      <c r="AY65" s="110"/>
      <c r="AZ65" s="110"/>
      <c r="BA65" s="110"/>
      <c r="BB65" s="110"/>
      <c r="BC65" s="110"/>
      <c r="BD65" s="110"/>
      <c r="BE65" s="110" t="s">
        <v>11</v>
      </c>
      <c r="BF65" s="110"/>
      <c r="BG65" s="110"/>
      <c r="BH65" s="110"/>
      <c r="BI65" s="110"/>
      <c r="BJ65" s="110"/>
      <c r="BK65" s="110"/>
      <c r="BL65" s="110"/>
      <c r="CA65" s="1" t="s">
        <v>18</v>
      </c>
    </row>
    <row r="66" spans="1:79" ht="12.75" customHeight="1" x14ac:dyDescent="0.2">
      <c r="A66" s="64"/>
      <c r="B66" s="65"/>
      <c r="C66" s="65"/>
      <c r="D66" s="65"/>
      <c r="E66" s="65"/>
      <c r="F66" s="66"/>
      <c r="G66" s="184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6"/>
      <c r="Z66" s="109"/>
      <c r="AA66" s="109"/>
      <c r="AB66" s="109"/>
      <c r="AC66" s="109"/>
      <c r="AD66" s="109"/>
      <c r="AE66" s="188"/>
      <c r="AF66" s="188"/>
      <c r="AG66" s="188"/>
      <c r="AH66" s="188"/>
      <c r="AI66" s="188"/>
      <c r="AJ66" s="188"/>
      <c r="AK66" s="188"/>
      <c r="AL66" s="188"/>
      <c r="AM66" s="188"/>
      <c r="AN66" s="189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CA66" s="1" t="s">
        <v>19</v>
      </c>
    </row>
    <row r="67" spans="1:79" ht="48" customHeight="1" x14ac:dyDescent="0.2">
      <c r="A67" s="176">
        <v>1217461</v>
      </c>
      <c r="B67" s="176"/>
      <c r="C67" s="176"/>
      <c r="D67" s="176"/>
      <c r="E67" s="176"/>
      <c r="F67" s="177"/>
      <c r="G67" s="178" t="s">
        <v>69</v>
      </c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80"/>
      <c r="Z67" s="64"/>
      <c r="AA67" s="65"/>
      <c r="AB67" s="65"/>
      <c r="AC67" s="65"/>
      <c r="AD67" s="66"/>
      <c r="AE67" s="64"/>
      <c r="AF67" s="65"/>
      <c r="AG67" s="65"/>
      <c r="AH67" s="65"/>
      <c r="AI67" s="65"/>
      <c r="AJ67" s="65"/>
      <c r="AK67" s="65"/>
      <c r="AL67" s="65"/>
      <c r="AM67" s="65"/>
      <c r="AN67" s="66"/>
      <c r="AO67" s="181"/>
      <c r="AP67" s="182"/>
      <c r="AQ67" s="182"/>
      <c r="AR67" s="182"/>
      <c r="AS67" s="182"/>
      <c r="AT67" s="182"/>
      <c r="AU67" s="182"/>
      <c r="AV67" s="183"/>
      <c r="AW67" s="181"/>
      <c r="AX67" s="182"/>
      <c r="AY67" s="182"/>
      <c r="AZ67" s="182"/>
      <c r="BA67" s="182"/>
      <c r="BB67" s="182"/>
      <c r="BC67" s="182"/>
      <c r="BD67" s="183"/>
      <c r="BE67" s="181"/>
      <c r="BF67" s="182"/>
      <c r="BG67" s="182"/>
      <c r="BH67" s="182"/>
      <c r="BI67" s="182"/>
      <c r="BJ67" s="182"/>
      <c r="BK67" s="182"/>
      <c r="BL67" s="183"/>
    </row>
    <row r="68" spans="1:79" ht="26.25" customHeight="1" x14ac:dyDescent="0.2">
      <c r="A68" s="143" t="s">
        <v>107</v>
      </c>
      <c r="B68" s="143"/>
      <c r="C68" s="143"/>
      <c r="D68" s="143"/>
      <c r="E68" s="143"/>
      <c r="F68" s="144"/>
      <c r="G68" s="150" t="s">
        <v>56</v>
      </c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2"/>
      <c r="Z68" s="173"/>
      <c r="AA68" s="174"/>
      <c r="AB68" s="174"/>
      <c r="AC68" s="174"/>
      <c r="AD68" s="175"/>
      <c r="AE68" s="173"/>
      <c r="AF68" s="174"/>
      <c r="AG68" s="174"/>
      <c r="AH68" s="174"/>
      <c r="AI68" s="174"/>
      <c r="AJ68" s="174"/>
      <c r="AK68" s="174"/>
      <c r="AL68" s="174"/>
      <c r="AM68" s="174"/>
      <c r="AN68" s="175"/>
      <c r="AO68" s="190">
        <f>AO69+AO70+AO71+AO72</f>
        <v>15985</v>
      </c>
      <c r="AP68" s="191"/>
      <c r="AQ68" s="191"/>
      <c r="AR68" s="191"/>
      <c r="AS68" s="191"/>
      <c r="AT68" s="191"/>
      <c r="AU68" s="191"/>
      <c r="AV68" s="192"/>
      <c r="AW68" s="166">
        <f>AW69+AW70+AW71+AW72</f>
        <v>4.7846299999999999</v>
      </c>
      <c r="AX68" s="167"/>
      <c r="AY68" s="167"/>
      <c r="AZ68" s="167"/>
      <c r="BA68" s="167"/>
      <c r="BB68" s="167"/>
      <c r="BC68" s="167"/>
      <c r="BD68" s="168"/>
      <c r="BE68" s="166">
        <f>BE69+BE70+BE71+BE72</f>
        <v>15989.78463</v>
      </c>
      <c r="BF68" s="167"/>
      <c r="BG68" s="167"/>
      <c r="BH68" s="167"/>
      <c r="BI68" s="167"/>
      <c r="BJ68" s="167"/>
      <c r="BK68" s="167"/>
      <c r="BL68" s="168"/>
    </row>
    <row r="69" spans="1:79" ht="36.75" customHeight="1" x14ac:dyDescent="0.2">
      <c r="A69" s="145" t="s">
        <v>108</v>
      </c>
      <c r="B69" s="145"/>
      <c r="C69" s="145"/>
      <c r="D69" s="145"/>
      <c r="E69" s="145"/>
      <c r="F69" s="146"/>
      <c r="G69" s="147" t="s">
        <v>70</v>
      </c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9"/>
      <c r="Z69" s="52" t="s">
        <v>81</v>
      </c>
      <c r="AA69" s="53"/>
      <c r="AB69" s="53"/>
      <c r="AC69" s="53"/>
      <c r="AD69" s="54"/>
      <c r="AE69" s="52" t="s">
        <v>143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89">
        <v>15445</v>
      </c>
      <c r="AP69" s="90"/>
      <c r="AQ69" s="90"/>
      <c r="AR69" s="90"/>
      <c r="AS69" s="90"/>
      <c r="AT69" s="90"/>
      <c r="AU69" s="90"/>
      <c r="AV69" s="91"/>
      <c r="AW69" s="89">
        <f>3.625+1.15963</f>
        <v>4.7846299999999999</v>
      </c>
      <c r="AX69" s="90"/>
      <c r="AY69" s="90"/>
      <c r="AZ69" s="90"/>
      <c r="BA69" s="90"/>
      <c r="BB69" s="90"/>
      <c r="BC69" s="90"/>
      <c r="BD69" s="91"/>
      <c r="BE69" s="89">
        <f>AO69+AW69</f>
        <v>15449.78463</v>
      </c>
      <c r="BF69" s="90"/>
      <c r="BG69" s="90"/>
      <c r="BH69" s="90"/>
      <c r="BI69" s="90"/>
      <c r="BJ69" s="90"/>
      <c r="BK69" s="90"/>
      <c r="BL69" s="91"/>
    </row>
    <row r="70" spans="1:79" ht="37.5" customHeight="1" x14ac:dyDescent="0.2">
      <c r="A70" s="145" t="s">
        <v>93</v>
      </c>
      <c r="B70" s="145"/>
      <c r="C70" s="145"/>
      <c r="D70" s="145"/>
      <c r="E70" s="145"/>
      <c r="F70" s="146"/>
      <c r="G70" s="147" t="s">
        <v>71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  <c r="Z70" s="52" t="s">
        <v>81</v>
      </c>
      <c r="AA70" s="53"/>
      <c r="AB70" s="53"/>
      <c r="AC70" s="53"/>
      <c r="AD70" s="54"/>
      <c r="AE70" s="52" t="s">
        <v>143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89">
        <v>190</v>
      </c>
      <c r="AP70" s="90"/>
      <c r="AQ70" s="90"/>
      <c r="AR70" s="90"/>
      <c r="AS70" s="90"/>
      <c r="AT70" s="90"/>
      <c r="AU70" s="90"/>
      <c r="AV70" s="91"/>
      <c r="AW70" s="89"/>
      <c r="AX70" s="90"/>
      <c r="AY70" s="90"/>
      <c r="AZ70" s="90"/>
      <c r="BA70" s="90"/>
      <c r="BB70" s="90"/>
      <c r="BC70" s="90"/>
      <c r="BD70" s="91"/>
      <c r="BE70" s="89">
        <f>AO70</f>
        <v>190</v>
      </c>
      <c r="BF70" s="90"/>
      <c r="BG70" s="90"/>
      <c r="BH70" s="90"/>
      <c r="BI70" s="90"/>
      <c r="BJ70" s="90"/>
      <c r="BK70" s="90"/>
      <c r="BL70" s="91"/>
    </row>
    <row r="71" spans="1:79" ht="37.5" customHeight="1" x14ac:dyDescent="0.2">
      <c r="A71" s="145" t="s">
        <v>94</v>
      </c>
      <c r="B71" s="145"/>
      <c r="C71" s="145"/>
      <c r="D71" s="145"/>
      <c r="E71" s="145"/>
      <c r="F71" s="146"/>
      <c r="G71" s="147" t="s">
        <v>72</v>
      </c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9"/>
      <c r="Z71" s="52" t="s">
        <v>81</v>
      </c>
      <c r="AA71" s="53"/>
      <c r="AB71" s="53"/>
      <c r="AC71" s="53"/>
      <c r="AD71" s="54"/>
      <c r="AE71" s="52" t="s">
        <v>143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89">
        <v>50</v>
      </c>
      <c r="AP71" s="90"/>
      <c r="AQ71" s="90"/>
      <c r="AR71" s="90"/>
      <c r="AS71" s="90"/>
      <c r="AT71" s="90"/>
      <c r="AU71" s="90"/>
      <c r="AV71" s="91"/>
      <c r="AW71" s="89"/>
      <c r="AX71" s="90"/>
      <c r="AY71" s="90"/>
      <c r="AZ71" s="90"/>
      <c r="BA71" s="90"/>
      <c r="BB71" s="90"/>
      <c r="BC71" s="90"/>
      <c r="BD71" s="91"/>
      <c r="BE71" s="89">
        <f>AO71</f>
        <v>50</v>
      </c>
      <c r="BF71" s="90"/>
      <c r="BG71" s="90"/>
      <c r="BH71" s="90"/>
      <c r="BI71" s="90"/>
      <c r="BJ71" s="90"/>
      <c r="BK71" s="90"/>
      <c r="BL71" s="91"/>
    </row>
    <row r="72" spans="1:79" ht="33.75" customHeight="1" x14ac:dyDescent="0.2">
      <c r="A72" s="145" t="s">
        <v>95</v>
      </c>
      <c r="B72" s="145"/>
      <c r="C72" s="145"/>
      <c r="D72" s="145"/>
      <c r="E72" s="145"/>
      <c r="F72" s="146"/>
      <c r="G72" s="147" t="s">
        <v>73</v>
      </c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9"/>
      <c r="Z72" s="52" t="s">
        <v>81</v>
      </c>
      <c r="AA72" s="53"/>
      <c r="AB72" s="53"/>
      <c r="AC72" s="53"/>
      <c r="AD72" s="54"/>
      <c r="AE72" s="52" t="s">
        <v>143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89">
        <v>300</v>
      </c>
      <c r="AP72" s="90"/>
      <c r="AQ72" s="90"/>
      <c r="AR72" s="90"/>
      <c r="AS72" s="90"/>
      <c r="AT72" s="90"/>
      <c r="AU72" s="90"/>
      <c r="AV72" s="91"/>
      <c r="AW72" s="89"/>
      <c r="AX72" s="90"/>
      <c r="AY72" s="90"/>
      <c r="AZ72" s="90"/>
      <c r="BA72" s="90"/>
      <c r="BB72" s="90"/>
      <c r="BC72" s="90"/>
      <c r="BD72" s="91"/>
      <c r="BE72" s="89">
        <f>AO72</f>
        <v>300</v>
      </c>
      <c r="BF72" s="90"/>
      <c r="BG72" s="90"/>
      <c r="BH72" s="90"/>
      <c r="BI72" s="90"/>
      <c r="BJ72" s="90"/>
      <c r="BK72" s="90"/>
      <c r="BL72" s="91"/>
    </row>
    <row r="73" spans="1:79" ht="27.75" customHeight="1" x14ac:dyDescent="0.25">
      <c r="A73" s="143" t="s">
        <v>96</v>
      </c>
      <c r="B73" s="143"/>
      <c r="C73" s="143"/>
      <c r="D73" s="143"/>
      <c r="E73" s="143"/>
      <c r="F73" s="144"/>
      <c r="G73" s="150" t="s">
        <v>57</v>
      </c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150" t="s">
        <v>60</v>
      </c>
      <c r="AA73" s="153"/>
      <c r="AB73" s="153"/>
      <c r="AC73" s="153"/>
      <c r="AD73" s="154"/>
      <c r="AE73" s="52"/>
      <c r="AF73" s="53"/>
      <c r="AG73" s="53"/>
      <c r="AH73" s="53"/>
      <c r="AI73" s="53"/>
      <c r="AJ73" s="53"/>
      <c r="AK73" s="53"/>
      <c r="AL73" s="53"/>
      <c r="AM73" s="53"/>
      <c r="AN73" s="54"/>
      <c r="AO73" s="131"/>
      <c r="AP73" s="132"/>
      <c r="AQ73" s="132"/>
      <c r="AR73" s="132"/>
      <c r="AS73" s="132"/>
      <c r="AT73" s="132"/>
      <c r="AU73" s="132"/>
      <c r="AV73" s="133"/>
      <c r="AW73" s="134"/>
      <c r="AX73" s="135"/>
      <c r="AY73" s="135"/>
      <c r="AZ73" s="135"/>
      <c r="BA73" s="135"/>
      <c r="BB73" s="135"/>
      <c r="BC73" s="135"/>
      <c r="BD73" s="136"/>
      <c r="BE73" s="140"/>
      <c r="BF73" s="141"/>
      <c r="BG73" s="141"/>
      <c r="BH73" s="141"/>
      <c r="BI73" s="141"/>
      <c r="BJ73" s="141"/>
      <c r="BK73" s="141"/>
      <c r="BL73" s="142"/>
    </row>
    <row r="74" spans="1:79" ht="30" customHeight="1" x14ac:dyDescent="0.2">
      <c r="A74" s="145" t="s">
        <v>97</v>
      </c>
      <c r="B74" s="145"/>
      <c r="C74" s="145"/>
      <c r="D74" s="145"/>
      <c r="E74" s="145"/>
      <c r="F74" s="146"/>
      <c r="G74" s="161" t="s">
        <v>74</v>
      </c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52" t="s">
        <v>82</v>
      </c>
      <c r="AA74" s="53"/>
      <c r="AB74" s="53"/>
      <c r="AC74" s="53"/>
      <c r="AD74" s="54"/>
      <c r="AE74" s="52" t="s">
        <v>83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140">
        <v>25742</v>
      </c>
      <c r="AP74" s="141"/>
      <c r="AQ74" s="141"/>
      <c r="AR74" s="141"/>
      <c r="AS74" s="141"/>
      <c r="AT74" s="141"/>
      <c r="AU74" s="141"/>
      <c r="AV74" s="142"/>
      <c r="AW74" s="140">
        <f>AW69/AW79</f>
        <v>8.6993272727272721</v>
      </c>
      <c r="AX74" s="141"/>
      <c r="AY74" s="141"/>
      <c r="AZ74" s="141"/>
      <c r="BA74" s="141"/>
      <c r="BB74" s="141"/>
      <c r="BC74" s="141"/>
      <c r="BD74" s="142"/>
      <c r="BE74" s="140">
        <f>AO74+AW74</f>
        <v>25750.699327272727</v>
      </c>
      <c r="BF74" s="141"/>
      <c r="BG74" s="141"/>
      <c r="BH74" s="141"/>
      <c r="BI74" s="141"/>
      <c r="BJ74" s="141"/>
      <c r="BK74" s="141"/>
      <c r="BL74" s="142"/>
    </row>
    <row r="75" spans="1:79" ht="30" customHeight="1" x14ac:dyDescent="0.2">
      <c r="A75" s="145" t="s">
        <v>98</v>
      </c>
      <c r="B75" s="145"/>
      <c r="C75" s="145"/>
      <c r="D75" s="145"/>
      <c r="E75" s="145"/>
      <c r="F75" s="146"/>
      <c r="G75" s="147" t="s">
        <v>75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9"/>
      <c r="Z75" s="52" t="s">
        <v>58</v>
      </c>
      <c r="AA75" s="169"/>
      <c r="AB75" s="169"/>
      <c r="AC75" s="169"/>
      <c r="AD75" s="170"/>
      <c r="AE75" s="52" t="s">
        <v>83</v>
      </c>
      <c r="AF75" s="169"/>
      <c r="AG75" s="169"/>
      <c r="AH75" s="169"/>
      <c r="AI75" s="169"/>
      <c r="AJ75" s="169"/>
      <c r="AK75" s="169"/>
      <c r="AL75" s="169"/>
      <c r="AM75" s="169"/>
      <c r="AN75" s="170"/>
      <c r="AO75" s="140">
        <v>6</v>
      </c>
      <c r="AP75" s="141"/>
      <c r="AQ75" s="141"/>
      <c r="AR75" s="141"/>
      <c r="AS75" s="141"/>
      <c r="AT75" s="141"/>
      <c r="AU75" s="141"/>
      <c r="AV75" s="142"/>
      <c r="AW75" s="140"/>
      <c r="AX75" s="141"/>
      <c r="AY75" s="141"/>
      <c r="AZ75" s="141"/>
      <c r="BA75" s="141"/>
      <c r="BB75" s="141"/>
      <c r="BC75" s="141"/>
      <c r="BD75" s="142"/>
      <c r="BE75" s="140">
        <f t="shared" ref="BE75:BE82" si="0">AO75</f>
        <v>6</v>
      </c>
      <c r="BF75" s="141"/>
      <c r="BG75" s="141"/>
      <c r="BH75" s="141"/>
      <c r="BI75" s="141"/>
      <c r="BJ75" s="141"/>
      <c r="BK75" s="141"/>
      <c r="BL75" s="142"/>
    </row>
    <row r="76" spans="1:79" ht="33" customHeight="1" x14ac:dyDescent="0.2">
      <c r="A76" s="145" t="s">
        <v>99</v>
      </c>
      <c r="B76" s="145"/>
      <c r="C76" s="145"/>
      <c r="D76" s="145"/>
      <c r="E76" s="145"/>
      <c r="F76" s="146"/>
      <c r="G76" s="147" t="s">
        <v>122</v>
      </c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9"/>
      <c r="Z76" s="52" t="s">
        <v>84</v>
      </c>
      <c r="AA76" s="169"/>
      <c r="AB76" s="169"/>
      <c r="AC76" s="169"/>
      <c r="AD76" s="170"/>
      <c r="AE76" s="52" t="s">
        <v>83</v>
      </c>
      <c r="AF76" s="169"/>
      <c r="AG76" s="169"/>
      <c r="AH76" s="169"/>
      <c r="AI76" s="169"/>
      <c r="AJ76" s="169"/>
      <c r="AK76" s="169"/>
      <c r="AL76" s="169"/>
      <c r="AM76" s="169"/>
      <c r="AN76" s="170"/>
      <c r="AO76" s="134">
        <v>25</v>
      </c>
      <c r="AP76" s="135"/>
      <c r="AQ76" s="135"/>
      <c r="AR76" s="135"/>
      <c r="AS76" s="135"/>
      <c r="AT76" s="135"/>
      <c r="AU76" s="135"/>
      <c r="AV76" s="136"/>
      <c r="AW76" s="140"/>
      <c r="AX76" s="141"/>
      <c r="AY76" s="141"/>
      <c r="AZ76" s="141"/>
      <c r="BA76" s="141"/>
      <c r="BB76" s="141"/>
      <c r="BC76" s="141"/>
      <c r="BD76" s="142"/>
      <c r="BE76" s="137">
        <f t="shared" si="0"/>
        <v>25</v>
      </c>
      <c r="BF76" s="138"/>
      <c r="BG76" s="138"/>
      <c r="BH76" s="138"/>
      <c r="BI76" s="138"/>
      <c r="BJ76" s="138"/>
      <c r="BK76" s="138"/>
      <c r="BL76" s="139"/>
    </row>
    <row r="77" spans="1:79" ht="30.75" customHeight="1" x14ac:dyDescent="0.2">
      <c r="A77" s="145" t="s">
        <v>100</v>
      </c>
      <c r="B77" s="145"/>
      <c r="C77" s="145"/>
      <c r="D77" s="145"/>
      <c r="E77" s="145"/>
      <c r="F77" s="146"/>
      <c r="G77" s="147" t="s">
        <v>76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9"/>
      <c r="Z77" s="52" t="s">
        <v>85</v>
      </c>
      <c r="AA77" s="169"/>
      <c r="AB77" s="169"/>
      <c r="AC77" s="169"/>
      <c r="AD77" s="170"/>
      <c r="AE77" s="52" t="s">
        <v>83</v>
      </c>
      <c r="AF77" s="169"/>
      <c r="AG77" s="169"/>
      <c r="AH77" s="169"/>
      <c r="AI77" s="169"/>
      <c r="AJ77" s="169"/>
      <c r="AK77" s="169"/>
      <c r="AL77" s="169"/>
      <c r="AM77" s="169"/>
      <c r="AN77" s="170"/>
      <c r="AO77" s="134">
        <v>600</v>
      </c>
      <c r="AP77" s="135"/>
      <c r="AQ77" s="135"/>
      <c r="AR77" s="135"/>
      <c r="AS77" s="135"/>
      <c r="AT77" s="135"/>
      <c r="AU77" s="135"/>
      <c r="AV77" s="136"/>
      <c r="AW77" s="140"/>
      <c r="AX77" s="141"/>
      <c r="AY77" s="141"/>
      <c r="AZ77" s="141"/>
      <c r="BA77" s="141"/>
      <c r="BB77" s="141"/>
      <c r="BC77" s="141"/>
      <c r="BD77" s="142"/>
      <c r="BE77" s="137">
        <f t="shared" si="0"/>
        <v>600</v>
      </c>
      <c r="BF77" s="138"/>
      <c r="BG77" s="138"/>
      <c r="BH77" s="138"/>
      <c r="BI77" s="138"/>
      <c r="BJ77" s="138"/>
      <c r="BK77" s="138"/>
      <c r="BL77" s="139"/>
    </row>
    <row r="78" spans="1:79" ht="33" customHeight="1" x14ac:dyDescent="0.2">
      <c r="A78" s="143" t="s">
        <v>101</v>
      </c>
      <c r="B78" s="143"/>
      <c r="C78" s="143"/>
      <c r="D78" s="143"/>
      <c r="E78" s="143"/>
      <c r="F78" s="144"/>
      <c r="G78" s="150" t="s">
        <v>59</v>
      </c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2"/>
      <c r="Z78" s="150" t="s">
        <v>60</v>
      </c>
      <c r="AA78" s="153"/>
      <c r="AB78" s="153"/>
      <c r="AC78" s="153"/>
      <c r="AD78" s="154"/>
      <c r="AE78" s="150" t="s">
        <v>60</v>
      </c>
      <c r="AF78" s="153"/>
      <c r="AG78" s="153"/>
      <c r="AH78" s="153"/>
      <c r="AI78" s="153"/>
      <c r="AJ78" s="153"/>
      <c r="AK78" s="153"/>
      <c r="AL78" s="153"/>
      <c r="AM78" s="153"/>
      <c r="AN78" s="154"/>
      <c r="AO78" s="134"/>
      <c r="AP78" s="135"/>
      <c r="AQ78" s="135"/>
      <c r="AR78" s="135"/>
      <c r="AS78" s="135"/>
      <c r="AT78" s="135"/>
      <c r="AU78" s="135"/>
      <c r="AV78" s="136"/>
      <c r="AW78" s="134"/>
      <c r="AX78" s="135"/>
      <c r="AY78" s="135"/>
      <c r="AZ78" s="135"/>
      <c r="BA78" s="135"/>
      <c r="BB78" s="135"/>
      <c r="BC78" s="135"/>
      <c r="BD78" s="136"/>
      <c r="BE78" s="140"/>
      <c r="BF78" s="141"/>
      <c r="BG78" s="141"/>
      <c r="BH78" s="141"/>
      <c r="BI78" s="141"/>
      <c r="BJ78" s="141"/>
      <c r="BK78" s="141"/>
      <c r="BL78" s="142"/>
    </row>
    <row r="79" spans="1:79" ht="33.75" customHeight="1" x14ac:dyDescent="0.2">
      <c r="A79" s="145" t="s">
        <v>102</v>
      </c>
      <c r="B79" s="145"/>
      <c r="C79" s="145"/>
      <c r="D79" s="145"/>
      <c r="E79" s="145"/>
      <c r="F79" s="146"/>
      <c r="G79" s="147" t="s">
        <v>77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9"/>
      <c r="Z79" s="52" t="s">
        <v>81</v>
      </c>
      <c r="AA79" s="53"/>
      <c r="AB79" s="53"/>
      <c r="AC79" s="53"/>
      <c r="AD79" s="54"/>
      <c r="AE79" s="52" t="s">
        <v>86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89">
        <v>0.6</v>
      </c>
      <c r="AP79" s="90"/>
      <c r="AQ79" s="90"/>
      <c r="AR79" s="90"/>
      <c r="AS79" s="90"/>
      <c r="AT79" s="90"/>
      <c r="AU79" s="90"/>
      <c r="AV79" s="91"/>
      <c r="AW79" s="89">
        <v>0.55000000000000004</v>
      </c>
      <c r="AX79" s="90"/>
      <c r="AY79" s="90"/>
      <c r="AZ79" s="90"/>
      <c r="BA79" s="90"/>
      <c r="BB79" s="90"/>
      <c r="BC79" s="90"/>
      <c r="BD79" s="91"/>
      <c r="BE79" s="89">
        <f>AO79+AW79</f>
        <v>1.1499999999999999</v>
      </c>
      <c r="BF79" s="90"/>
      <c r="BG79" s="90"/>
      <c r="BH79" s="90"/>
      <c r="BI79" s="90"/>
      <c r="BJ79" s="90"/>
      <c r="BK79" s="90"/>
      <c r="BL79" s="91"/>
    </row>
    <row r="80" spans="1:79" ht="34.5" customHeight="1" x14ac:dyDescent="0.2">
      <c r="A80" s="145" t="s">
        <v>103</v>
      </c>
      <c r="B80" s="145"/>
      <c r="C80" s="145"/>
      <c r="D80" s="145"/>
      <c r="E80" s="145"/>
      <c r="F80" s="146"/>
      <c r="G80" s="147" t="s">
        <v>78</v>
      </c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9"/>
      <c r="Z80" s="52" t="s">
        <v>81</v>
      </c>
      <c r="AA80" s="169"/>
      <c r="AB80" s="169"/>
      <c r="AC80" s="169"/>
      <c r="AD80" s="170"/>
      <c r="AE80" s="52" t="s">
        <v>87</v>
      </c>
      <c r="AF80" s="169"/>
      <c r="AG80" s="169"/>
      <c r="AH80" s="169"/>
      <c r="AI80" s="169"/>
      <c r="AJ80" s="169"/>
      <c r="AK80" s="169"/>
      <c r="AL80" s="169"/>
      <c r="AM80" s="169"/>
      <c r="AN80" s="170"/>
      <c r="AO80" s="137">
        <f>AO70/AO75</f>
        <v>31.666666666666668</v>
      </c>
      <c r="AP80" s="138"/>
      <c r="AQ80" s="138"/>
      <c r="AR80" s="138"/>
      <c r="AS80" s="138"/>
      <c r="AT80" s="138"/>
      <c r="AU80" s="138"/>
      <c r="AV80" s="139"/>
      <c r="AW80" s="89"/>
      <c r="AX80" s="90"/>
      <c r="AY80" s="90"/>
      <c r="AZ80" s="90"/>
      <c r="BA80" s="90"/>
      <c r="BB80" s="90"/>
      <c r="BC80" s="90"/>
      <c r="BD80" s="91"/>
      <c r="BE80" s="137">
        <f t="shared" si="0"/>
        <v>31.666666666666668</v>
      </c>
      <c r="BF80" s="138"/>
      <c r="BG80" s="138"/>
      <c r="BH80" s="138"/>
      <c r="BI80" s="138"/>
      <c r="BJ80" s="138"/>
      <c r="BK80" s="138"/>
      <c r="BL80" s="139"/>
    </row>
    <row r="81" spans="1:65" ht="32.25" customHeight="1" x14ac:dyDescent="0.2">
      <c r="A81" s="145" t="s">
        <v>104</v>
      </c>
      <c r="B81" s="145"/>
      <c r="C81" s="145"/>
      <c r="D81" s="145"/>
      <c r="E81" s="145"/>
      <c r="F81" s="146"/>
      <c r="G81" s="147" t="s">
        <v>79</v>
      </c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9"/>
      <c r="Z81" s="52" t="s">
        <v>81</v>
      </c>
      <c r="AA81" s="169"/>
      <c r="AB81" s="169"/>
      <c r="AC81" s="169"/>
      <c r="AD81" s="170"/>
      <c r="AE81" s="52" t="s">
        <v>88</v>
      </c>
      <c r="AF81" s="169"/>
      <c r="AG81" s="169"/>
      <c r="AH81" s="169"/>
      <c r="AI81" s="169"/>
      <c r="AJ81" s="169"/>
      <c r="AK81" s="169"/>
      <c r="AL81" s="169"/>
      <c r="AM81" s="169"/>
      <c r="AN81" s="170"/>
      <c r="AO81" s="137">
        <v>2</v>
      </c>
      <c r="AP81" s="138"/>
      <c r="AQ81" s="138"/>
      <c r="AR81" s="138"/>
      <c r="AS81" s="138"/>
      <c r="AT81" s="138"/>
      <c r="AU81" s="138"/>
      <c r="AV81" s="139"/>
      <c r="AW81" s="89"/>
      <c r="AX81" s="90"/>
      <c r="AY81" s="90"/>
      <c r="AZ81" s="90"/>
      <c r="BA81" s="90"/>
      <c r="BB81" s="90"/>
      <c r="BC81" s="90"/>
      <c r="BD81" s="91"/>
      <c r="BE81" s="137">
        <f t="shared" si="0"/>
        <v>2</v>
      </c>
      <c r="BF81" s="138"/>
      <c r="BG81" s="138"/>
      <c r="BH81" s="138"/>
      <c r="BI81" s="138"/>
      <c r="BJ81" s="138"/>
      <c r="BK81" s="138"/>
      <c r="BL81" s="139"/>
    </row>
    <row r="82" spans="1:65" ht="30" customHeight="1" x14ac:dyDescent="0.2">
      <c r="A82" s="145" t="s">
        <v>105</v>
      </c>
      <c r="B82" s="145"/>
      <c r="C82" s="145"/>
      <c r="D82" s="145"/>
      <c r="E82" s="145"/>
      <c r="F82" s="146"/>
      <c r="G82" s="147" t="s">
        <v>80</v>
      </c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9"/>
      <c r="Z82" s="52" t="s">
        <v>89</v>
      </c>
      <c r="AA82" s="169"/>
      <c r="AB82" s="169"/>
      <c r="AC82" s="169"/>
      <c r="AD82" s="170"/>
      <c r="AE82" s="52" t="s">
        <v>90</v>
      </c>
      <c r="AF82" s="169"/>
      <c r="AG82" s="169"/>
      <c r="AH82" s="169"/>
      <c r="AI82" s="169"/>
      <c r="AJ82" s="169"/>
      <c r="AK82" s="169"/>
      <c r="AL82" s="169"/>
      <c r="AM82" s="169"/>
      <c r="AN82" s="170"/>
      <c r="AO82" s="137">
        <v>0.5</v>
      </c>
      <c r="AP82" s="138"/>
      <c r="AQ82" s="138"/>
      <c r="AR82" s="138"/>
      <c r="AS82" s="138"/>
      <c r="AT82" s="138"/>
      <c r="AU82" s="138"/>
      <c r="AV82" s="139"/>
      <c r="AW82" s="89"/>
      <c r="AX82" s="90"/>
      <c r="AY82" s="90"/>
      <c r="AZ82" s="90"/>
      <c r="BA82" s="90"/>
      <c r="BB82" s="90"/>
      <c r="BC82" s="90"/>
      <c r="BD82" s="91"/>
      <c r="BE82" s="137">
        <f t="shared" si="0"/>
        <v>0.5</v>
      </c>
      <c r="BF82" s="138"/>
      <c r="BG82" s="138"/>
      <c r="BH82" s="138"/>
      <c r="BI82" s="138"/>
      <c r="BJ82" s="138"/>
      <c r="BK82" s="138"/>
      <c r="BL82" s="139"/>
    </row>
    <row r="83" spans="1:65" ht="27" customHeight="1" x14ac:dyDescent="0.2">
      <c r="A83" s="143" t="s">
        <v>106</v>
      </c>
      <c r="B83" s="143"/>
      <c r="C83" s="143"/>
      <c r="D83" s="143"/>
      <c r="E83" s="143"/>
      <c r="F83" s="144"/>
      <c r="G83" s="150" t="s">
        <v>61</v>
      </c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2"/>
      <c r="Z83" s="52"/>
      <c r="AA83" s="53"/>
      <c r="AB83" s="53"/>
      <c r="AC83" s="53"/>
      <c r="AD83" s="54"/>
      <c r="AE83" s="52"/>
      <c r="AF83" s="53"/>
      <c r="AG83" s="53"/>
      <c r="AH83" s="53"/>
      <c r="AI83" s="53"/>
      <c r="AJ83" s="53"/>
      <c r="AK83" s="53"/>
      <c r="AL83" s="53"/>
      <c r="AM83" s="53"/>
      <c r="AN83" s="54"/>
      <c r="AO83" s="140"/>
      <c r="AP83" s="141"/>
      <c r="AQ83" s="141"/>
      <c r="AR83" s="141"/>
      <c r="AS83" s="141"/>
      <c r="AT83" s="141"/>
      <c r="AU83" s="141"/>
      <c r="AV83" s="142"/>
      <c r="AW83" s="134"/>
      <c r="AX83" s="135"/>
      <c r="AY83" s="135"/>
      <c r="AZ83" s="135"/>
      <c r="BA83" s="135"/>
      <c r="BB83" s="135"/>
      <c r="BC83" s="135"/>
      <c r="BD83" s="136"/>
      <c r="BE83" s="140"/>
      <c r="BF83" s="141"/>
      <c r="BG83" s="141"/>
      <c r="BH83" s="141"/>
      <c r="BI83" s="141"/>
      <c r="BJ83" s="141"/>
      <c r="BK83" s="141"/>
      <c r="BL83" s="142"/>
    </row>
    <row r="84" spans="1:65" ht="36" customHeight="1" x14ac:dyDescent="0.2">
      <c r="A84" s="160" t="s">
        <v>106</v>
      </c>
      <c r="B84" s="145"/>
      <c r="C84" s="145"/>
      <c r="D84" s="145"/>
      <c r="E84" s="145"/>
      <c r="F84" s="146"/>
      <c r="G84" s="147" t="s">
        <v>62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9"/>
      <c r="Z84" s="52" t="s">
        <v>63</v>
      </c>
      <c r="AA84" s="53"/>
      <c r="AB84" s="53"/>
      <c r="AC84" s="53"/>
      <c r="AD84" s="54"/>
      <c r="AE84" s="52" t="s">
        <v>64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193">
        <f>0/BE68</f>
        <v>0</v>
      </c>
      <c r="AP84" s="194"/>
      <c r="AQ84" s="194"/>
      <c r="AR84" s="194"/>
      <c r="AS84" s="194"/>
      <c r="AT84" s="194"/>
      <c r="AU84" s="194"/>
      <c r="AV84" s="195"/>
      <c r="AW84" s="193"/>
      <c r="AX84" s="194"/>
      <c r="AY84" s="194"/>
      <c r="AZ84" s="194"/>
      <c r="BA84" s="194"/>
      <c r="BB84" s="194"/>
      <c r="BC84" s="194"/>
      <c r="BD84" s="195"/>
      <c r="BE84" s="193">
        <f>AO84</f>
        <v>0</v>
      </c>
      <c r="BF84" s="194"/>
      <c r="BG84" s="194"/>
      <c r="BH84" s="194"/>
      <c r="BI84" s="194"/>
      <c r="BJ84" s="194"/>
      <c r="BK84" s="194"/>
      <c r="BL84" s="195"/>
    </row>
    <row r="85" spans="1:65" ht="46.5" customHeight="1" x14ac:dyDescent="0.2">
      <c r="A85" s="145" t="s">
        <v>111</v>
      </c>
      <c r="B85" s="145"/>
      <c r="C85" s="145"/>
      <c r="D85" s="145"/>
      <c r="E85" s="145"/>
      <c r="F85" s="146"/>
      <c r="G85" s="198" t="str">
        <f>D50</f>
        <v>Забезпечення проведення капітального ремонту об´єктів транспортної інфраструктури</v>
      </c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00"/>
      <c r="Z85" s="26"/>
      <c r="AA85" s="27"/>
      <c r="AB85" s="27"/>
      <c r="AC85" s="27"/>
      <c r="AD85" s="28"/>
      <c r="AE85" s="26"/>
      <c r="AF85" s="27"/>
      <c r="AG85" s="27"/>
      <c r="AH85" s="27"/>
      <c r="AI85" s="27"/>
      <c r="AJ85" s="27"/>
      <c r="AK85" s="27"/>
      <c r="AL85" s="27"/>
      <c r="AM85" s="27"/>
      <c r="AN85" s="28"/>
      <c r="AO85" s="29"/>
      <c r="AP85" s="30"/>
      <c r="AQ85" s="30"/>
      <c r="AR85" s="30"/>
      <c r="AS85" s="30"/>
      <c r="AT85" s="30"/>
      <c r="AU85" s="30"/>
      <c r="AV85" s="31"/>
      <c r="AW85" s="29"/>
      <c r="AX85" s="30"/>
      <c r="AY85" s="30"/>
      <c r="AZ85" s="30"/>
      <c r="BA85" s="30"/>
      <c r="BB85" s="30"/>
      <c r="BC85" s="30"/>
      <c r="BD85" s="31"/>
      <c r="BE85" s="29"/>
      <c r="BF85" s="30"/>
      <c r="BG85" s="30"/>
      <c r="BH85" s="30"/>
      <c r="BI85" s="30"/>
      <c r="BJ85" s="30"/>
      <c r="BK85" s="30"/>
      <c r="BL85" s="31"/>
    </row>
    <row r="86" spans="1:65" ht="27.75" customHeight="1" x14ac:dyDescent="0.2">
      <c r="A86" s="145" t="s">
        <v>112</v>
      </c>
      <c r="B86" s="145"/>
      <c r="C86" s="145"/>
      <c r="D86" s="145"/>
      <c r="E86" s="145"/>
      <c r="F86" s="146"/>
      <c r="G86" s="52" t="str">
        <f>G68</f>
        <v>Затрат</v>
      </c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7"/>
      <c r="Z86" s="26"/>
      <c r="AA86" s="27"/>
      <c r="AB86" s="27"/>
      <c r="AC86" s="27"/>
      <c r="AD86" s="28"/>
      <c r="AE86" s="26"/>
      <c r="AF86" s="27"/>
      <c r="AG86" s="27"/>
      <c r="AH86" s="27"/>
      <c r="AI86" s="27"/>
      <c r="AJ86" s="27"/>
      <c r="AK86" s="27"/>
      <c r="AL86" s="27"/>
      <c r="AM86" s="27"/>
      <c r="AN86" s="28"/>
      <c r="AO86" s="29"/>
      <c r="AP86" s="30"/>
      <c r="AQ86" s="30"/>
      <c r="AR86" s="30"/>
      <c r="AS86" s="30"/>
      <c r="AT86" s="30"/>
      <c r="AU86" s="30"/>
      <c r="AV86" s="31"/>
      <c r="AW86" s="29"/>
      <c r="AX86" s="30"/>
      <c r="AY86" s="30"/>
      <c r="AZ86" s="30"/>
      <c r="BA86" s="30"/>
      <c r="BB86" s="30"/>
      <c r="BC86" s="30"/>
      <c r="BD86" s="31"/>
      <c r="BE86" s="29"/>
      <c r="BF86" s="30"/>
      <c r="BG86" s="30"/>
      <c r="BH86" s="30"/>
      <c r="BI86" s="30"/>
      <c r="BJ86" s="30"/>
      <c r="BK86" s="30"/>
      <c r="BL86" s="31"/>
    </row>
    <row r="87" spans="1:65" ht="36" customHeight="1" x14ac:dyDescent="0.2">
      <c r="A87" s="145" t="s">
        <v>114</v>
      </c>
      <c r="B87" s="145"/>
      <c r="C87" s="145"/>
      <c r="D87" s="145"/>
      <c r="E87" s="145"/>
      <c r="F87" s="146"/>
      <c r="G87" s="147" t="s">
        <v>113</v>
      </c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9"/>
      <c r="Z87" s="52" t="s">
        <v>81</v>
      </c>
      <c r="AA87" s="53"/>
      <c r="AB87" s="53"/>
      <c r="AC87" s="53"/>
      <c r="AD87" s="54"/>
      <c r="AE87" s="52" t="s">
        <v>143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89"/>
      <c r="AP87" s="90"/>
      <c r="AQ87" s="90"/>
      <c r="AR87" s="90"/>
      <c r="AS87" s="90"/>
      <c r="AT87" s="90"/>
      <c r="AU87" s="90"/>
      <c r="AV87" s="91"/>
      <c r="AW87" s="89">
        <v>13187.3</v>
      </c>
      <c r="AX87" s="90"/>
      <c r="AY87" s="90"/>
      <c r="AZ87" s="90"/>
      <c r="BA87" s="90"/>
      <c r="BB87" s="90"/>
      <c r="BC87" s="90"/>
      <c r="BD87" s="91"/>
      <c r="BE87" s="89">
        <f>AO87+AW87</f>
        <v>13187.3</v>
      </c>
      <c r="BF87" s="90"/>
      <c r="BG87" s="90"/>
      <c r="BH87" s="90"/>
      <c r="BI87" s="90"/>
      <c r="BJ87" s="90"/>
      <c r="BK87" s="90"/>
      <c r="BL87" s="91"/>
    </row>
    <row r="88" spans="1:65" ht="26.25" customHeight="1" x14ac:dyDescent="0.25">
      <c r="A88" s="143" t="s">
        <v>115</v>
      </c>
      <c r="B88" s="143"/>
      <c r="C88" s="143"/>
      <c r="D88" s="143"/>
      <c r="E88" s="143"/>
      <c r="F88" s="144"/>
      <c r="G88" s="150" t="s">
        <v>57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2"/>
      <c r="Z88" s="150" t="s">
        <v>60</v>
      </c>
      <c r="AA88" s="153"/>
      <c r="AB88" s="153"/>
      <c r="AC88" s="153"/>
      <c r="AD88" s="154"/>
      <c r="AE88" s="52"/>
      <c r="AF88" s="53"/>
      <c r="AG88" s="53"/>
      <c r="AH88" s="53"/>
      <c r="AI88" s="53"/>
      <c r="AJ88" s="53"/>
      <c r="AK88" s="53"/>
      <c r="AL88" s="53"/>
      <c r="AM88" s="53"/>
      <c r="AN88" s="54"/>
      <c r="AO88" s="131"/>
      <c r="AP88" s="132"/>
      <c r="AQ88" s="132"/>
      <c r="AR88" s="132"/>
      <c r="AS88" s="132"/>
      <c r="AT88" s="132"/>
      <c r="AU88" s="132"/>
      <c r="AV88" s="133"/>
      <c r="AW88" s="134"/>
      <c r="AX88" s="135"/>
      <c r="AY88" s="135"/>
      <c r="AZ88" s="135"/>
      <c r="BA88" s="135"/>
      <c r="BB88" s="135"/>
      <c r="BC88" s="135"/>
      <c r="BD88" s="136"/>
      <c r="BE88" s="140"/>
      <c r="BF88" s="141"/>
      <c r="BG88" s="141"/>
      <c r="BH88" s="141"/>
      <c r="BI88" s="141"/>
      <c r="BJ88" s="141"/>
      <c r="BK88" s="141"/>
      <c r="BL88" s="142"/>
    </row>
    <row r="89" spans="1:65" ht="41.25" customHeight="1" x14ac:dyDescent="0.2">
      <c r="A89" s="145" t="s">
        <v>118</v>
      </c>
      <c r="B89" s="145"/>
      <c r="C89" s="145"/>
      <c r="D89" s="145"/>
      <c r="E89" s="145"/>
      <c r="F89" s="146"/>
      <c r="G89" s="161" t="s">
        <v>141</v>
      </c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52" t="s">
        <v>142</v>
      </c>
      <c r="AA89" s="53"/>
      <c r="AB89" s="53"/>
      <c r="AC89" s="53"/>
      <c r="AD89" s="54"/>
      <c r="AE89" s="52" t="s">
        <v>83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140"/>
      <c r="AP89" s="141"/>
      <c r="AQ89" s="141"/>
      <c r="AR89" s="141"/>
      <c r="AS89" s="141"/>
      <c r="AT89" s="141"/>
      <c r="AU89" s="141"/>
      <c r="AV89" s="142"/>
      <c r="AW89" s="140">
        <v>186104</v>
      </c>
      <c r="AX89" s="141"/>
      <c r="AY89" s="141"/>
      <c r="AZ89" s="141"/>
      <c r="BA89" s="141"/>
      <c r="BB89" s="141"/>
      <c r="BC89" s="141"/>
      <c r="BD89" s="142"/>
      <c r="BE89" s="140">
        <f>AO89+AW89</f>
        <v>186104</v>
      </c>
      <c r="BF89" s="141"/>
      <c r="BG89" s="141"/>
      <c r="BH89" s="141"/>
      <c r="BI89" s="141"/>
      <c r="BJ89" s="141"/>
      <c r="BK89" s="141"/>
      <c r="BL89" s="142"/>
    </row>
    <row r="90" spans="1:65" ht="25.5" customHeight="1" x14ac:dyDescent="0.2">
      <c r="A90" s="143" t="s">
        <v>116</v>
      </c>
      <c r="B90" s="143"/>
      <c r="C90" s="143"/>
      <c r="D90" s="143"/>
      <c r="E90" s="143"/>
      <c r="F90" s="144"/>
      <c r="G90" s="150" t="s">
        <v>59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2"/>
      <c r="Z90" s="150" t="s">
        <v>60</v>
      </c>
      <c r="AA90" s="153"/>
      <c r="AB90" s="153"/>
      <c r="AC90" s="153"/>
      <c r="AD90" s="154"/>
      <c r="AE90" s="150" t="s">
        <v>60</v>
      </c>
      <c r="AF90" s="153"/>
      <c r="AG90" s="153"/>
      <c r="AH90" s="153"/>
      <c r="AI90" s="153"/>
      <c r="AJ90" s="153"/>
      <c r="AK90" s="153"/>
      <c r="AL90" s="153"/>
      <c r="AM90" s="153"/>
      <c r="AN90" s="154"/>
      <c r="AO90" s="134"/>
      <c r="AP90" s="135"/>
      <c r="AQ90" s="135"/>
      <c r="AR90" s="135"/>
      <c r="AS90" s="135"/>
      <c r="AT90" s="135"/>
      <c r="AU90" s="135"/>
      <c r="AV90" s="136"/>
      <c r="AW90" s="134"/>
      <c r="AX90" s="135"/>
      <c r="AY90" s="135"/>
      <c r="AZ90" s="135"/>
      <c r="BA90" s="135"/>
      <c r="BB90" s="135"/>
      <c r="BC90" s="135"/>
      <c r="BD90" s="136"/>
      <c r="BE90" s="140"/>
      <c r="BF90" s="141"/>
      <c r="BG90" s="141"/>
      <c r="BH90" s="141"/>
      <c r="BI90" s="141"/>
      <c r="BJ90" s="141"/>
      <c r="BK90" s="141"/>
      <c r="BL90" s="142"/>
    </row>
    <row r="91" spans="1:65" ht="32.25" customHeight="1" x14ac:dyDescent="0.2">
      <c r="A91" s="145" t="s">
        <v>121</v>
      </c>
      <c r="B91" s="145"/>
      <c r="C91" s="145"/>
      <c r="D91" s="145"/>
      <c r="E91" s="145"/>
      <c r="F91" s="146"/>
      <c r="G91" s="147" t="s">
        <v>124</v>
      </c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9"/>
      <c r="Z91" s="52" t="s">
        <v>81</v>
      </c>
      <c r="AA91" s="53"/>
      <c r="AB91" s="53"/>
      <c r="AC91" s="53"/>
      <c r="AD91" s="54"/>
      <c r="AE91" s="52" t="s">
        <v>117</v>
      </c>
      <c r="AF91" s="53"/>
      <c r="AG91" s="53"/>
      <c r="AH91" s="53"/>
      <c r="AI91" s="53"/>
      <c r="AJ91" s="53"/>
      <c r="AK91" s="53"/>
      <c r="AL91" s="53"/>
      <c r="AM91" s="53"/>
      <c r="AN91" s="54"/>
      <c r="AO91" s="89"/>
      <c r="AP91" s="90"/>
      <c r="AQ91" s="90"/>
      <c r="AR91" s="90"/>
      <c r="AS91" s="90"/>
      <c r="AT91" s="90"/>
      <c r="AU91" s="90"/>
      <c r="AV91" s="91"/>
      <c r="AW91" s="89">
        <f>AW87/AW89</f>
        <v>7.0859841808881052E-2</v>
      </c>
      <c r="AX91" s="90"/>
      <c r="AY91" s="90"/>
      <c r="AZ91" s="90"/>
      <c r="BA91" s="90"/>
      <c r="BB91" s="90"/>
      <c r="BC91" s="90"/>
      <c r="BD91" s="91"/>
      <c r="BE91" s="89">
        <f>AO91+AW91</f>
        <v>7.0859841808881052E-2</v>
      </c>
      <c r="BF91" s="90"/>
      <c r="BG91" s="90"/>
      <c r="BH91" s="90"/>
      <c r="BI91" s="90"/>
      <c r="BJ91" s="90"/>
      <c r="BK91" s="90"/>
      <c r="BL91" s="91"/>
    </row>
    <row r="92" spans="1:65" ht="34.5" customHeight="1" x14ac:dyDescent="0.2">
      <c r="A92" s="143" t="s">
        <v>119</v>
      </c>
      <c r="B92" s="143"/>
      <c r="C92" s="143"/>
      <c r="D92" s="143"/>
      <c r="E92" s="143"/>
      <c r="F92" s="144"/>
      <c r="G92" s="150" t="s">
        <v>61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2"/>
      <c r="Z92" s="52"/>
      <c r="AA92" s="53"/>
      <c r="AB92" s="53"/>
      <c r="AC92" s="53"/>
      <c r="AD92" s="54"/>
      <c r="AE92" s="52"/>
      <c r="AF92" s="53"/>
      <c r="AG92" s="53"/>
      <c r="AH92" s="53"/>
      <c r="AI92" s="53"/>
      <c r="AJ92" s="53"/>
      <c r="AK92" s="53"/>
      <c r="AL92" s="53"/>
      <c r="AM92" s="53"/>
      <c r="AN92" s="54"/>
      <c r="AO92" s="140"/>
      <c r="AP92" s="141"/>
      <c r="AQ92" s="141"/>
      <c r="AR92" s="141"/>
      <c r="AS92" s="141"/>
      <c r="AT92" s="141"/>
      <c r="AU92" s="141"/>
      <c r="AV92" s="142"/>
      <c r="AW92" s="134"/>
      <c r="AX92" s="135"/>
      <c r="AY92" s="135"/>
      <c r="AZ92" s="135"/>
      <c r="BA92" s="135"/>
      <c r="BB92" s="135"/>
      <c r="BC92" s="135"/>
      <c r="BD92" s="136"/>
      <c r="BE92" s="140"/>
      <c r="BF92" s="141"/>
      <c r="BG92" s="141"/>
      <c r="BH92" s="141"/>
      <c r="BI92" s="141"/>
      <c r="BJ92" s="141"/>
      <c r="BK92" s="141"/>
      <c r="BL92" s="142"/>
      <c r="BM92" s="20"/>
    </row>
    <row r="93" spans="1:65" ht="31.5" customHeight="1" x14ac:dyDescent="0.2">
      <c r="A93" s="160" t="s">
        <v>120</v>
      </c>
      <c r="B93" s="145"/>
      <c r="C93" s="145"/>
      <c r="D93" s="145"/>
      <c r="E93" s="145"/>
      <c r="F93" s="146"/>
      <c r="G93" s="161" t="s">
        <v>62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55" t="s">
        <v>63</v>
      </c>
      <c r="AA93" s="162"/>
      <c r="AB93" s="162"/>
      <c r="AC93" s="162"/>
      <c r="AD93" s="162"/>
      <c r="AE93" s="55" t="s">
        <v>64</v>
      </c>
      <c r="AF93" s="162"/>
      <c r="AG93" s="162"/>
      <c r="AH93" s="162"/>
      <c r="AI93" s="162"/>
      <c r="AJ93" s="162"/>
      <c r="AK93" s="162"/>
      <c r="AL93" s="162"/>
      <c r="AM93" s="162"/>
      <c r="AN93" s="162"/>
      <c r="AO93" s="51"/>
      <c r="AP93" s="51"/>
      <c r="AQ93" s="51"/>
      <c r="AR93" s="51"/>
      <c r="AS93" s="51"/>
      <c r="AT93" s="51"/>
      <c r="AU93" s="51"/>
      <c r="AV93" s="51"/>
      <c r="AW93" s="51">
        <f>0/AW87</f>
        <v>0</v>
      </c>
      <c r="AX93" s="51"/>
      <c r="AY93" s="51"/>
      <c r="AZ93" s="51"/>
      <c r="BA93" s="51"/>
      <c r="BB93" s="51"/>
      <c r="BC93" s="51"/>
      <c r="BD93" s="51"/>
      <c r="BE93" s="51">
        <f>0/BE87</f>
        <v>0</v>
      </c>
      <c r="BF93" s="51"/>
      <c r="BG93" s="51"/>
      <c r="BH93" s="51"/>
      <c r="BI93" s="51"/>
      <c r="BJ93" s="51"/>
      <c r="BK93" s="51"/>
      <c r="BL93" s="51"/>
      <c r="BM93" s="20"/>
    </row>
    <row r="94" spans="1:65" ht="31.5" customHeight="1" x14ac:dyDescent="0.2">
      <c r="A94" s="56"/>
      <c r="B94" s="56"/>
      <c r="C94" s="56"/>
      <c r="D94" s="56"/>
      <c r="E94" s="56"/>
      <c r="F94" s="56"/>
      <c r="G94" s="57" t="s">
        <v>57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5"/>
      <c r="AA94" s="55"/>
      <c r="AB94" s="55"/>
      <c r="AC94" s="55"/>
      <c r="AD94" s="55"/>
      <c r="AE94" s="52" t="s">
        <v>143</v>
      </c>
      <c r="AF94" s="53"/>
      <c r="AG94" s="53"/>
      <c r="AH94" s="53"/>
      <c r="AI94" s="53"/>
      <c r="AJ94" s="53"/>
      <c r="AK94" s="53"/>
      <c r="AL94" s="53"/>
      <c r="AM94" s="53"/>
      <c r="AN94" s="54"/>
      <c r="AO94" s="51"/>
      <c r="AP94" s="51"/>
      <c r="AQ94" s="51"/>
      <c r="AR94" s="51"/>
      <c r="AS94" s="51"/>
      <c r="AT94" s="51"/>
      <c r="AU94" s="51"/>
      <c r="AV94" s="51"/>
      <c r="AW94" s="50" t="s">
        <v>145</v>
      </c>
      <c r="AX94" s="50"/>
      <c r="AY94" s="50"/>
      <c r="AZ94" s="50"/>
      <c r="BA94" s="50"/>
      <c r="BB94" s="50"/>
      <c r="BC94" s="50"/>
      <c r="BD94" s="50"/>
      <c r="BE94" s="50" t="str">
        <f>AW94</f>
        <v>12698,89</v>
      </c>
      <c r="BF94" s="51"/>
      <c r="BG94" s="51"/>
      <c r="BH94" s="51"/>
      <c r="BI94" s="51"/>
      <c r="BJ94" s="51"/>
      <c r="BK94" s="51"/>
      <c r="BL94" s="51"/>
      <c r="BM94" s="20"/>
    </row>
    <row r="95" spans="1:65" ht="31.5" customHeight="1" x14ac:dyDescent="0.2">
      <c r="A95" s="56"/>
      <c r="B95" s="56"/>
      <c r="C95" s="56"/>
      <c r="D95" s="56"/>
      <c r="E95" s="56"/>
      <c r="F95" s="56"/>
      <c r="G95" s="60" t="s">
        <v>138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55" t="s">
        <v>144</v>
      </c>
      <c r="AA95" s="55"/>
      <c r="AB95" s="55"/>
      <c r="AC95" s="55"/>
      <c r="AD95" s="55"/>
      <c r="AE95" s="55" t="s">
        <v>146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1"/>
      <c r="AP95" s="51"/>
      <c r="AQ95" s="51"/>
      <c r="AR95" s="51"/>
      <c r="AS95" s="51"/>
      <c r="AT95" s="51"/>
      <c r="AU95" s="51"/>
      <c r="AV95" s="51"/>
      <c r="AW95" s="50">
        <v>2</v>
      </c>
      <c r="AX95" s="50"/>
      <c r="AY95" s="50"/>
      <c r="AZ95" s="50"/>
      <c r="BA95" s="50"/>
      <c r="BB95" s="50"/>
      <c r="BC95" s="50"/>
      <c r="BD95" s="50"/>
      <c r="BE95" s="50">
        <f t="shared" ref="BE95:BE99" si="1">AW95</f>
        <v>2</v>
      </c>
      <c r="BF95" s="51"/>
      <c r="BG95" s="51"/>
      <c r="BH95" s="51"/>
      <c r="BI95" s="51"/>
      <c r="BJ95" s="51"/>
      <c r="BK95" s="51"/>
      <c r="BL95" s="51"/>
      <c r="BM95" s="20"/>
    </row>
    <row r="96" spans="1:65" ht="31.5" customHeight="1" x14ac:dyDescent="0.2">
      <c r="A96" s="56"/>
      <c r="B96" s="56"/>
      <c r="C96" s="56"/>
      <c r="D96" s="56"/>
      <c r="E96" s="56"/>
      <c r="F96" s="56"/>
      <c r="G96" s="57" t="s">
        <v>59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0">
        <f t="shared" si="1"/>
        <v>0</v>
      </c>
      <c r="BF96" s="51"/>
      <c r="BG96" s="51"/>
      <c r="BH96" s="51"/>
      <c r="BI96" s="51"/>
      <c r="BJ96" s="51"/>
      <c r="BK96" s="51"/>
      <c r="BL96" s="51"/>
      <c r="BM96" s="20"/>
    </row>
    <row r="97" spans="1:65" ht="31.5" customHeight="1" x14ac:dyDescent="0.2">
      <c r="A97" s="56"/>
      <c r="B97" s="56"/>
      <c r="C97" s="56"/>
      <c r="D97" s="56"/>
      <c r="E97" s="56"/>
      <c r="F97" s="56"/>
      <c r="G97" s="60" t="s">
        <v>139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55"/>
      <c r="AA97" s="55"/>
      <c r="AB97" s="55"/>
      <c r="AC97" s="55"/>
      <c r="AD97" s="55"/>
      <c r="AE97" s="55" t="s">
        <v>147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1"/>
      <c r="AP97" s="51"/>
      <c r="AQ97" s="51"/>
      <c r="AR97" s="51"/>
      <c r="AS97" s="51"/>
      <c r="AT97" s="51"/>
      <c r="AU97" s="51"/>
      <c r="AV97" s="51"/>
      <c r="AW97" s="50">
        <f>AW94/AW95</f>
        <v>6349.4449999999997</v>
      </c>
      <c r="AX97" s="50"/>
      <c r="AY97" s="50"/>
      <c r="AZ97" s="50"/>
      <c r="BA97" s="50"/>
      <c r="BB97" s="50"/>
      <c r="BC97" s="50"/>
      <c r="BD97" s="50"/>
      <c r="BE97" s="50">
        <f t="shared" si="1"/>
        <v>6349.4449999999997</v>
      </c>
      <c r="BF97" s="51"/>
      <c r="BG97" s="51"/>
      <c r="BH97" s="51"/>
      <c r="BI97" s="51"/>
      <c r="BJ97" s="51"/>
      <c r="BK97" s="51"/>
      <c r="BL97" s="51"/>
      <c r="BM97" s="20"/>
    </row>
    <row r="98" spans="1:65" ht="31.5" customHeight="1" x14ac:dyDescent="0.2">
      <c r="A98" s="56"/>
      <c r="B98" s="56"/>
      <c r="C98" s="56"/>
      <c r="D98" s="56"/>
      <c r="E98" s="56"/>
      <c r="F98" s="56"/>
      <c r="G98" s="57" t="s">
        <v>61</v>
      </c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0">
        <f t="shared" si="1"/>
        <v>0</v>
      </c>
      <c r="BF98" s="51"/>
      <c r="BG98" s="51"/>
      <c r="BH98" s="51"/>
      <c r="BI98" s="51"/>
      <c r="BJ98" s="51"/>
      <c r="BK98" s="51"/>
      <c r="BL98" s="51"/>
      <c r="BM98" s="20"/>
    </row>
    <row r="99" spans="1:65" ht="31.5" customHeight="1" x14ac:dyDescent="0.2">
      <c r="A99" s="56"/>
      <c r="B99" s="56"/>
      <c r="C99" s="56"/>
      <c r="D99" s="56"/>
      <c r="E99" s="56"/>
      <c r="F99" s="56"/>
      <c r="G99" s="60" t="s">
        <v>140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55"/>
      <c r="AA99" s="55"/>
      <c r="AB99" s="55"/>
      <c r="AC99" s="55"/>
      <c r="AD99" s="55"/>
      <c r="AE99" s="55" t="s">
        <v>148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1"/>
      <c r="AP99" s="51"/>
      <c r="AQ99" s="51"/>
      <c r="AR99" s="51"/>
      <c r="AS99" s="51"/>
      <c r="AT99" s="51"/>
      <c r="AU99" s="51"/>
      <c r="AV99" s="51"/>
      <c r="AW99" s="51">
        <v>0</v>
      </c>
      <c r="AX99" s="51"/>
      <c r="AY99" s="51"/>
      <c r="AZ99" s="51"/>
      <c r="BA99" s="51"/>
      <c r="BB99" s="51"/>
      <c r="BC99" s="51"/>
      <c r="BD99" s="51"/>
      <c r="BE99" s="50">
        <f t="shared" si="1"/>
        <v>0</v>
      </c>
      <c r="BF99" s="51"/>
      <c r="BG99" s="51"/>
      <c r="BH99" s="51"/>
      <c r="BI99" s="51"/>
      <c r="BJ99" s="51"/>
      <c r="BK99" s="51"/>
      <c r="BL99" s="51"/>
      <c r="BM99" s="20"/>
    </row>
    <row r="100" spans="1:65" ht="38.25" customHeight="1" x14ac:dyDescent="0.3">
      <c r="A100" s="3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34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35"/>
      <c r="BI100" s="35"/>
      <c r="BJ100" s="35"/>
      <c r="BK100" s="35"/>
      <c r="BL100" s="35"/>
      <c r="BM100" s="20"/>
    </row>
    <row r="101" spans="1:65" ht="29.25" customHeight="1" x14ac:dyDescent="0.2">
      <c r="A101" s="157" t="s">
        <v>65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36"/>
      <c r="AO101" s="164" t="s">
        <v>66</v>
      </c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35"/>
      <c r="BI101" s="35"/>
      <c r="BJ101" s="35"/>
      <c r="BK101" s="35"/>
      <c r="BL101" s="35"/>
      <c r="BM101" s="20"/>
    </row>
    <row r="102" spans="1:65" ht="12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5" t="s">
        <v>6</v>
      </c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"/>
      <c r="AO102" s="206" t="s">
        <v>67</v>
      </c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"/>
      <c r="BI102" s="20"/>
      <c r="BJ102" s="20"/>
      <c r="BK102" s="20"/>
      <c r="BL102" s="20"/>
      <c r="BM102" s="20"/>
    </row>
    <row r="103" spans="1:65" ht="15.75" x14ac:dyDescent="0.2">
      <c r="A103" s="207" t="s">
        <v>4</v>
      </c>
      <c r="B103" s="207"/>
      <c r="C103" s="207"/>
      <c r="D103" s="207"/>
      <c r="E103" s="207"/>
      <c r="F103" s="20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</row>
    <row r="104" spans="1:65" ht="9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</row>
    <row r="105" spans="1:65" ht="31.5" customHeight="1" x14ac:dyDescent="0.3">
      <c r="A105" s="24" t="s">
        <v>149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19"/>
      <c r="AO105" s="209" t="s">
        <v>150</v>
      </c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"/>
      <c r="BI105" s="20"/>
      <c r="BJ105" s="20"/>
      <c r="BK105" s="20"/>
      <c r="BL105" s="20"/>
      <c r="BM105" s="20"/>
    </row>
    <row r="106" spans="1:65" ht="20.25" customHeight="1" x14ac:dyDescent="0.3">
      <c r="A106" s="25" t="s">
        <v>109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0"/>
      <c r="Q106" s="20"/>
      <c r="R106" s="20"/>
      <c r="S106" s="20"/>
      <c r="T106" s="20"/>
      <c r="U106" s="20"/>
      <c r="V106" s="20"/>
      <c r="W106" s="206" t="s">
        <v>6</v>
      </c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"/>
      <c r="AO106" s="206" t="s">
        <v>67</v>
      </c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"/>
      <c r="BI106" s="20"/>
      <c r="BJ106" s="20"/>
      <c r="BK106" s="20"/>
      <c r="BL106" s="20"/>
      <c r="BM106" s="20"/>
    </row>
    <row r="108" spans="1:65" x14ac:dyDescent="0.2"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</row>
    <row r="109" spans="1:65" ht="15.75" x14ac:dyDescent="0.25">
      <c r="A109" s="202" t="s">
        <v>123</v>
      </c>
      <c r="B109" s="203"/>
      <c r="C109" s="203"/>
      <c r="D109" s="203"/>
      <c r="E109" s="203"/>
      <c r="F109" s="203"/>
      <c r="G109" s="203"/>
      <c r="H109" s="203"/>
    </row>
    <row r="110" spans="1:65" ht="15.75" x14ac:dyDescent="0.25">
      <c r="A110" s="204" t="s">
        <v>46</v>
      </c>
      <c r="B110" s="204"/>
      <c r="C110" s="204"/>
      <c r="D110" s="204"/>
      <c r="E110" s="204"/>
      <c r="F110" s="204"/>
      <c r="G110" s="204"/>
      <c r="H110" s="204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65" x14ac:dyDescent="0.2">
      <c r="A111" s="17" t="s">
        <v>47</v>
      </c>
    </row>
  </sheetData>
  <mergeCells count="390">
    <mergeCell ref="BE93:BL93"/>
    <mergeCell ref="AO91:AV91"/>
    <mergeCell ref="BE92:BL92"/>
    <mergeCell ref="AO108:BG108"/>
    <mergeCell ref="AW93:BD93"/>
    <mergeCell ref="AO93:AV93"/>
    <mergeCell ref="AW92:BD92"/>
    <mergeCell ref="A109:H109"/>
    <mergeCell ref="A110:H110"/>
    <mergeCell ref="W102:AM102"/>
    <mergeCell ref="AO102:BG102"/>
    <mergeCell ref="A103:F103"/>
    <mergeCell ref="W105:AM105"/>
    <mergeCell ref="AO105:BG105"/>
    <mergeCell ref="W106:AM106"/>
    <mergeCell ref="AO106:BG106"/>
    <mergeCell ref="W108:AM108"/>
    <mergeCell ref="AE93:AN93"/>
    <mergeCell ref="AW78:BD78"/>
    <mergeCell ref="AE72:AN72"/>
    <mergeCell ref="G64:Y64"/>
    <mergeCell ref="G75:Y75"/>
    <mergeCell ref="G73:Y73"/>
    <mergeCell ref="G72:Y72"/>
    <mergeCell ref="Z75:AD75"/>
    <mergeCell ref="Z74:AD74"/>
    <mergeCell ref="Z73:AD73"/>
    <mergeCell ref="G74:Y74"/>
    <mergeCell ref="AE74:AN74"/>
    <mergeCell ref="AE73:AN73"/>
    <mergeCell ref="AE75:AN75"/>
    <mergeCell ref="G71:Y71"/>
    <mergeCell ref="G70:Y70"/>
    <mergeCell ref="AW77:BD77"/>
    <mergeCell ref="AO77:AV77"/>
    <mergeCell ref="AO76:AV76"/>
    <mergeCell ref="AO73:AV73"/>
    <mergeCell ref="AW75:BD75"/>
    <mergeCell ref="AW73:BD73"/>
    <mergeCell ref="G68:Y68"/>
    <mergeCell ref="Z69:AD69"/>
    <mergeCell ref="A72:F72"/>
    <mergeCell ref="A77:F77"/>
    <mergeCell ref="A80:F80"/>
    <mergeCell ref="A88:F88"/>
    <mergeCell ref="A81:F81"/>
    <mergeCell ref="A70:F70"/>
    <mergeCell ref="A71:F71"/>
    <mergeCell ref="A73:F73"/>
    <mergeCell ref="A76:F76"/>
    <mergeCell ref="A74:F74"/>
    <mergeCell ref="A75:F75"/>
    <mergeCell ref="A86:F86"/>
    <mergeCell ref="A78:F78"/>
    <mergeCell ref="A79:F79"/>
    <mergeCell ref="Z77:AD77"/>
    <mergeCell ref="Z76:AD76"/>
    <mergeCell ref="AE78:AN78"/>
    <mergeCell ref="AE81:AN81"/>
    <mergeCell ref="G87:Y87"/>
    <mergeCell ref="Z84:AD84"/>
    <mergeCell ref="AE82:AN82"/>
    <mergeCell ref="AE83:AN83"/>
    <mergeCell ref="A85:F85"/>
    <mergeCell ref="G85:Y85"/>
    <mergeCell ref="AE84:AN84"/>
    <mergeCell ref="A83:F83"/>
    <mergeCell ref="A82:F82"/>
    <mergeCell ref="A87:F87"/>
    <mergeCell ref="A84:F84"/>
    <mergeCell ref="G79:Y79"/>
    <mergeCell ref="BE79:BL79"/>
    <mergeCell ref="AO79:AV79"/>
    <mergeCell ref="AO80:AV80"/>
    <mergeCell ref="BE82:BL82"/>
    <mergeCell ref="G88:Y88"/>
    <mergeCell ref="Z88:AD88"/>
    <mergeCell ref="AE88:AN88"/>
    <mergeCell ref="AE76:AN76"/>
    <mergeCell ref="AE87:AN87"/>
    <mergeCell ref="Z79:AD79"/>
    <mergeCell ref="AE77:AN77"/>
    <mergeCell ref="G77:Y77"/>
    <mergeCell ref="Z78:AD78"/>
    <mergeCell ref="AE80:AN80"/>
    <mergeCell ref="Z87:AD87"/>
    <mergeCell ref="G81:Y81"/>
    <mergeCell ref="G80:Y80"/>
    <mergeCell ref="G82:Y82"/>
    <mergeCell ref="G83:Y83"/>
    <mergeCell ref="G84:Y84"/>
    <mergeCell ref="Z83:AD83"/>
    <mergeCell ref="Z82:AD82"/>
    <mergeCell ref="G78:Y78"/>
    <mergeCell ref="G86:Y86"/>
    <mergeCell ref="AO68:AV68"/>
    <mergeCell ref="AW68:BD68"/>
    <mergeCell ref="AE69:AN69"/>
    <mergeCell ref="G63:Y63"/>
    <mergeCell ref="BE77:BL77"/>
    <mergeCell ref="BE78:BL78"/>
    <mergeCell ref="AO78:AV78"/>
    <mergeCell ref="AW80:BD80"/>
    <mergeCell ref="BE84:BL84"/>
    <mergeCell ref="AO84:AV84"/>
    <mergeCell ref="AW84:BD84"/>
    <mergeCell ref="AW71:BD71"/>
    <mergeCell ref="BE76:BL76"/>
    <mergeCell ref="AW76:BD76"/>
    <mergeCell ref="BE75:BL75"/>
    <mergeCell ref="BE72:BL72"/>
    <mergeCell ref="BE73:BL73"/>
    <mergeCell ref="BE74:BL74"/>
    <mergeCell ref="BE71:BL71"/>
    <mergeCell ref="AO71:AV71"/>
    <mergeCell ref="AW72:BD72"/>
    <mergeCell ref="AW74:BD74"/>
    <mergeCell ref="AO75:AV75"/>
    <mergeCell ref="BE80:BL80"/>
    <mergeCell ref="A67:F67"/>
    <mergeCell ref="G67:Y67"/>
    <mergeCell ref="A68:F68"/>
    <mergeCell ref="G69:Y69"/>
    <mergeCell ref="BE63:BL63"/>
    <mergeCell ref="BE64:BL64"/>
    <mergeCell ref="BE66:BL66"/>
    <mergeCell ref="BE67:BL67"/>
    <mergeCell ref="BE70:BL70"/>
    <mergeCell ref="AW70:BD70"/>
    <mergeCell ref="G66:Y66"/>
    <mergeCell ref="Z65:AD65"/>
    <mergeCell ref="AO64:AV64"/>
    <mergeCell ref="G65:Y65"/>
    <mergeCell ref="AO65:AV65"/>
    <mergeCell ref="AO66:AV66"/>
    <mergeCell ref="Z66:AD66"/>
    <mergeCell ref="AE65:AN65"/>
    <mergeCell ref="AE66:AN66"/>
    <mergeCell ref="AW67:BD67"/>
    <mergeCell ref="AO67:AV67"/>
    <mergeCell ref="AO69:AV69"/>
    <mergeCell ref="AO70:AV70"/>
    <mergeCell ref="AE68:AN68"/>
    <mergeCell ref="AR60:AY60"/>
    <mergeCell ref="AO63:AV63"/>
    <mergeCell ref="AJ60:AQ60"/>
    <mergeCell ref="AE63:AN63"/>
    <mergeCell ref="AW63:BD63"/>
    <mergeCell ref="A62:BL62"/>
    <mergeCell ref="Z63:AD63"/>
    <mergeCell ref="BE65:BL65"/>
    <mergeCell ref="Z64:AD64"/>
    <mergeCell ref="AE64:AN64"/>
    <mergeCell ref="A60:C60"/>
    <mergeCell ref="A63:F63"/>
    <mergeCell ref="A65:F65"/>
    <mergeCell ref="AB60:AI60"/>
    <mergeCell ref="AW64:BD64"/>
    <mergeCell ref="BE69:BL69"/>
    <mergeCell ref="AW69:BD69"/>
    <mergeCell ref="BE68:BL68"/>
    <mergeCell ref="Z67:AD67"/>
    <mergeCell ref="AE67:AN67"/>
    <mergeCell ref="A64:F64"/>
    <mergeCell ref="Z81:AD81"/>
    <mergeCell ref="AE79:AN79"/>
    <mergeCell ref="Z80:AD80"/>
    <mergeCell ref="BE81:BL81"/>
    <mergeCell ref="AW79:BD79"/>
    <mergeCell ref="AW65:BD65"/>
    <mergeCell ref="Z72:AD72"/>
    <mergeCell ref="Z70:AD70"/>
    <mergeCell ref="AO74:AV74"/>
    <mergeCell ref="AO72:AV72"/>
    <mergeCell ref="AE71:AN71"/>
    <mergeCell ref="AE70:AN70"/>
    <mergeCell ref="Z71:AD71"/>
    <mergeCell ref="G76:Y76"/>
    <mergeCell ref="A66:F66"/>
    <mergeCell ref="A69:F69"/>
    <mergeCell ref="Z68:AD68"/>
    <mergeCell ref="BE89:BL89"/>
    <mergeCell ref="D60:AA60"/>
    <mergeCell ref="BE83:BL83"/>
    <mergeCell ref="A101:V101"/>
    <mergeCell ref="W100:AM100"/>
    <mergeCell ref="AO100:BG100"/>
    <mergeCell ref="A93:F93"/>
    <mergeCell ref="G93:Y93"/>
    <mergeCell ref="Z93:AD93"/>
    <mergeCell ref="AO89:AV89"/>
    <mergeCell ref="Z91:AD91"/>
    <mergeCell ref="W101:AM101"/>
    <mergeCell ref="AO101:BG101"/>
    <mergeCell ref="BE87:BL87"/>
    <mergeCell ref="BE90:BL90"/>
    <mergeCell ref="AE91:AN91"/>
    <mergeCell ref="AW91:BD91"/>
    <mergeCell ref="BE91:BL91"/>
    <mergeCell ref="BE88:BL88"/>
    <mergeCell ref="A90:F90"/>
    <mergeCell ref="G90:Y90"/>
    <mergeCell ref="Z90:AD90"/>
    <mergeCell ref="G89:Y89"/>
    <mergeCell ref="AW66:BD66"/>
    <mergeCell ref="Z89:AD89"/>
    <mergeCell ref="AE89:AN89"/>
    <mergeCell ref="AW90:BD90"/>
    <mergeCell ref="A92:F92"/>
    <mergeCell ref="A91:F91"/>
    <mergeCell ref="G91:Y91"/>
    <mergeCell ref="G92:Y92"/>
    <mergeCell ref="Z92:AD92"/>
    <mergeCell ref="AE92:AN92"/>
    <mergeCell ref="AO92:AV92"/>
    <mergeCell ref="AE90:AN90"/>
    <mergeCell ref="AO90:AV90"/>
    <mergeCell ref="A89:F89"/>
    <mergeCell ref="AW89:BD89"/>
    <mergeCell ref="AO88:AV88"/>
    <mergeCell ref="AW88:BD88"/>
    <mergeCell ref="AW82:BD82"/>
    <mergeCell ref="AO81:AV81"/>
    <mergeCell ref="AO83:AV83"/>
    <mergeCell ref="AW81:BD81"/>
    <mergeCell ref="AO82:AV82"/>
    <mergeCell ref="AW87:BD87"/>
    <mergeCell ref="AO87:AV87"/>
    <mergeCell ref="AW83:BD83"/>
    <mergeCell ref="A41:F41"/>
    <mergeCell ref="A45:C46"/>
    <mergeCell ref="G41:BL41"/>
    <mergeCell ref="A40:F40"/>
    <mergeCell ref="A36:BL36"/>
    <mergeCell ref="A31:F31"/>
    <mergeCell ref="G31:BL31"/>
    <mergeCell ref="A30:F30"/>
    <mergeCell ref="A37:F37"/>
    <mergeCell ref="G37:BL37"/>
    <mergeCell ref="AO1:BL1"/>
    <mergeCell ref="AO7:BF7"/>
    <mergeCell ref="A10:BL10"/>
    <mergeCell ref="AO4:BL4"/>
    <mergeCell ref="AO2:BL2"/>
    <mergeCell ref="AO5:BL5"/>
    <mergeCell ref="AO3:BL3"/>
    <mergeCell ref="AO6:BF6"/>
    <mergeCell ref="G38:BL38"/>
    <mergeCell ref="A34:BL34"/>
    <mergeCell ref="A33:BL33"/>
    <mergeCell ref="G30:BL3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S48:AZ48"/>
    <mergeCell ref="A47:C47"/>
    <mergeCell ref="AK47:AR47"/>
    <mergeCell ref="A48:C48"/>
    <mergeCell ref="AK48:AR48"/>
    <mergeCell ref="AC47:AJ47"/>
    <mergeCell ref="AC48:AJ48"/>
    <mergeCell ref="D48:AB48"/>
    <mergeCell ref="AU16:BB16"/>
    <mergeCell ref="B17:L17"/>
    <mergeCell ref="N17:AS17"/>
    <mergeCell ref="AU17:BB17"/>
    <mergeCell ref="B19:L19"/>
    <mergeCell ref="N19:Y19"/>
    <mergeCell ref="AA19:AI19"/>
    <mergeCell ref="B20:L20"/>
    <mergeCell ref="AS47:AZ47"/>
    <mergeCell ref="A44:AZ44"/>
    <mergeCell ref="AC45:AJ46"/>
    <mergeCell ref="AK45:AR46"/>
    <mergeCell ref="G40:BL40"/>
    <mergeCell ref="A43:AZ43"/>
    <mergeCell ref="AS45:AZ46"/>
    <mergeCell ref="D45:AB46"/>
    <mergeCell ref="A11:BL11"/>
    <mergeCell ref="A39:F39"/>
    <mergeCell ref="A25:BL25"/>
    <mergeCell ref="G28:BL28"/>
    <mergeCell ref="A28:F28"/>
    <mergeCell ref="G29:BL29"/>
    <mergeCell ref="A24:BL24"/>
    <mergeCell ref="G39:BL39"/>
    <mergeCell ref="A29:F29"/>
    <mergeCell ref="A27:BL27"/>
    <mergeCell ref="A38:F38"/>
    <mergeCell ref="B13:L13"/>
    <mergeCell ref="N13:AS13"/>
    <mergeCell ref="AU13:BB13"/>
    <mergeCell ref="B14:L14"/>
    <mergeCell ref="N14:AS14"/>
    <mergeCell ref="AU14:BB14"/>
    <mergeCell ref="B16:L16"/>
    <mergeCell ref="N16:AS16"/>
    <mergeCell ref="BE19:BL19"/>
    <mergeCell ref="AK19:BD19"/>
    <mergeCell ref="BA51:BH51"/>
    <mergeCell ref="A49:C49"/>
    <mergeCell ref="AS49:AZ49"/>
    <mergeCell ref="AC51:AJ51"/>
    <mergeCell ref="AC49:AJ49"/>
    <mergeCell ref="D49:AB49"/>
    <mergeCell ref="A51:C51"/>
    <mergeCell ref="AK51:AR51"/>
    <mergeCell ref="AS51:AZ51"/>
    <mergeCell ref="AK49:AR49"/>
    <mergeCell ref="BA49:BH49"/>
    <mergeCell ref="A50:C50"/>
    <mergeCell ref="AC50:AJ50"/>
    <mergeCell ref="AK50:AR50"/>
    <mergeCell ref="AS50:AZ50"/>
    <mergeCell ref="D50:AB50"/>
    <mergeCell ref="D58:AA58"/>
    <mergeCell ref="A59:C59"/>
    <mergeCell ref="D55:AA56"/>
    <mergeCell ref="D47:AB47"/>
    <mergeCell ref="AB58:AI58"/>
    <mergeCell ref="D57:AA57"/>
    <mergeCell ref="D51:AB51"/>
    <mergeCell ref="A53:BL53"/>
    <mergeCell ref="AJ55:AQ56"/>
    <mergeCell ref="AR55:AY56"/>
    <mergeCell ref="AR57:AY57"/>
    <mergeCell ref="AR58:AY58"/>
    <mergeCell ref="AB59:AI59"/>
    <mergeCell ref="AJ57:AQ57"/>
    <mergeCell ref="AJ58:AQ58"/>
    <mergeCell ref="AJ59:AQ59"/>
    <mergeCell ref="A55:C56"/>
    <mergeCell ref="A58:C58"/>
    <mergeCell ref="AR59:AY59"/>
    <mergeCell ref="A57:C57"/>
    <mergeCell ref="AB55:AI56"/>
    <mergeCell ref="AB57:AI57"/>
    <mergeCell ref="D59:AA59"/>
    <mergeCell ref="A54:AY54"/>
    <mergeCell ref="A94:F94"/>
    <mergeCell ref="A95:F95"/>
    <mergeCell ref="A96:F96"/>
    <mergeCell ref="A97:F97"/>
    <mergeCell ref="A98:F98"/>
    <mergeCell ref="A99:F99"/>
    <mergeCell ref="Z94:AD94"/>
    <mergeCell ref="Z95:AD95"/>
    <mergeCell ref="Z96:AD96"/>
    <mergeCell ref="Z97:AD97"/>
    <mergeCell ref="Z98:AD98"/>
    <mergeCell ref="Z99:AD99"/>
    <mergeCell ref="G94:Y94"/>
    <mergeCell ref="G95:Y95"/>
    <mergeCell ref="G96:Y96"/>
    <mergeCell ref="G97:Y97"/>
    <mergeCell ref="G98:Y98"/>
    <mergeCell ref="G99:Y99"/>
    <mergeCell ref="AE94:AN94"/>
    <mergeCell ref="AE95:AN95"/>
    <mergeCell ref="AE96:AN96"/>
    <mergeCell ref="AE97:AN97"/>
    <mergeCell ref="AE98:AN98"/>
    <mergeCell ref="AE99:AN99"/>
    <mergeCell ref="AW94:BD94"/>
    <mergeCell ref="AW95:BD95"/>
    <mergeCell ref="AW96:BD96"/>
    <mergeCell ref="AW97:BD97"/>
    <mergeCell ref="AW98:BD98"/>
    <mergeCell ref="AW99:BD99"/>
    <mergeCell ref="BE94:BL94"/>
    <mergeCell ref="BE95:BL95"/>
    <mergeCell ref="BE96:BL96"/>
    <mergeCell ref="BE97:BL97"/>
    <mergeCell ref="BE98:BL98"/>
    <mergeCell ref="BE99:BL99"/>
    <mergeCell ref="AO94:AV94"/>
    <mergeCell ref="AO95:AV95"/>
    <mergeCell ref="AO96:AV96"/>
    <mergeCell ref="AO97:AV97"/>
    <mergeCell ref="AO98:AV98"/>
    <mergeCell ref="AO99:AV99"/>
  </mergeCells>
  <phoneticPr fontId="0" type="noConversion"/>
  <conditionalFormatting sqref="G66:L66">
    <cfRule type="cellIs" dxfId="4" priority="2" stopIfTrue="1" operator="equal">
      <formula>$G65</formula>
    </cfRule>
  </conditionalFormatting>
  <conditionalFormatting sqref="D51">
    <cfRule type="cellIs" dxfId="3" priority="3" stopIfTrue="1" operator="equal">
      <formula>$D48</formula>
    </cfRule>
  </conditionalFormatting>
  <conditionalFormatting sqref="B91:F91 B66:F66 A66:A99">
    <cfRule type="cellIs" dxfId="2" priority="4" stopIfTrue="1" operator="equal">
      <formula>0</formula>
    </cfRule>
  </conditionalFormatting>
  <conditionalFormatting sqref="D51:I51">
    <cfRule type="cellIs" dxfId="1" priority="1" stopIfTrue="1" operator="equal">
      <formula>$D48</formula>
    </cfRule>
  </conditionalFormatting>
  <conditionalFormatting sqref="G91:L91">
    <cfRule type="cellIs" dxfId="0" priority="14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2019-12-11T06:59:22Z</cp:lastPrinted>
  <dcterms:created xsi:type="dcterms:W3CDTF">2016-08-15T09:54:21Z</dcterms:created>
  <dcterms:modified xsi:type="dcterms:W3CDTF">2020-01-27T07:35:40Z</dcterms:modified>
</cp:coreProperties>
</file>