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definedNames>
    <definedName name="_xlnm.Print_Area" localSheetId="0">КПК1217461!$A$1:$BM$105</definedName>
  </definedNames>
  <calcPr calcId="125725"/>
</workbook>
</file>

<file path=xl/calcChain.xml><?xml version="1.0" encoding="utf-8"?>
<calcChain xmlns="http://schemas.openxmlformats.org/spreadsheetml/2006/main">
  <c r="AO83" i="2"/>
  <c r="AW90"/>
  <c r="AW83"/>
  <c r="AW86" l="1"/>
  <c r="AW92" s="1"/>
  <c r="N15" l="1"/>
  <c r="BE90"/>
  <c r="BE76"/>
  <c r="BE88"/>
  <c r="G85"/>
  <c r="AS49"/>
  <c r="AK50"/>
  <c r="I22" s="1"/>
  <c r="D49"/>
  <c r="G84" s="1"/>
  <c r="AO79"/>
  <c r="BE79" s="1"/>
  <c r="AC50"/>
  <c r="AS21" s="1"/>
  <c r="BE75"/>
  <c r="BE68"/>
  <c r="AW67"/>
  <c r="BE81"/>
  <c r="BE80"/>
  <c r="BE74"/>
  <c r="D48"/>
  <c r="AJ59"/>
  <c r="AR59" s="1"/>
  <c r="BE70"/>
  <c r="BE86"/>
  <c r="BE73"/>
  <c r="BE71"/>
  <c r="AS48"/>
  <c r="AS50" s="1"/>
  <c r="U21" l="1"/>
  <c r="BE92"/>
  <c r="AO67"/>
  <c r="BE69"/>
  <c r="BE67" s="1"/>
  <c r="BE83" l="1"/>
</calcChain>
</file>

<file path=xl/sharedStrings.xml><?xml version="1.0" encoding="utf-8"?>
<sst xmlns="http://schemas.openxmlformats.org/spreadsheetml/2006/main" count="203" uniqueCount="147">
  <si>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</si>
  <si>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</si>
  <si>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</si>
  <si>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</si>
  <si>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</si>
  <si>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</si>
  <si>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</si>
  <si>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</si>
  <si>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</si>
  <si>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</si>
  <si>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</si>
  <si>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</si>
  <si>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</si>
  <si>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</si>
  <si>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</si>
  <si>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</si>
  <si>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</si>
  <si>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</si>
  <si>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</si>
  <si>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</si>
  <si>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</si>
  <si>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</si>
  <si>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</si>
  <si>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</si>
  <si>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</si>
  <si>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</si>
  <si>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</si>
  <si>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</si>
  <si>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</si>
  <si>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</si>
  <si>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</si>
  <si>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</si>
  <si>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</si>
  <si>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</si>
  <si>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</si>
  <si>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</si>
  <si>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</si>
  <si>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</si>
  <si>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</si>
  <si>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</si>
  <si>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</si>
  <si>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</si>
  <si>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</si>
  <si>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</si>
  <si>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</si>
  <si>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</si>
  <si>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</si>
  <si>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</si>
  <si>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</si>
  <si>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</si>
  <si>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</si>
  <si>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</si>
  <si>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</si>
  <si>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</si>
  <si>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</si>
  <si>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</si>
  <si>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</si>
  <si>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</si>
  <si>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</si>
  <si>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</si>
  <si>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</si>
  <si>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</si>
  <si>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</si>
  <si>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</si>
  <si>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</si>
  <si>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</si>
  <si>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</si>
  <si>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</si>
  <si>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</si>
  <si>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</si>
  <si>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</si>
  <si>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</si>
  <si>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</si>
  <si>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</si>
  <si>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</si>
  <si>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</si>
  <si>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</si>
  <si>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</si>
  <si>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</si>
  <si>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</si>
  <si>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</si>
  <si>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</si>
  <si>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</si>
  <si>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</si>
  <si>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</si>
  <si>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</si>
  <si>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</si>
  <si>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</si>
  <si>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</si>
  <si>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</si>
  <si>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</si>
  <si>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</si>
  <si>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</si>
  <si>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</si>
  <si>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</si>
  <si>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</si>
  <si>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</si>
  <si>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</si>
  <si>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</si>
  <si>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</si>
  <si>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</si>
  <si>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</si>
  <si>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</si>
  <si>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</si>
  <si>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</si>
  <si>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</si>
  <si>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</si>
  <si>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</si>
  <si>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</si>
  <si>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</si>
  <si>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</si>
  <si>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</si>
  <si>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</si>
  <si>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</si>
  <si>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</si>
  <si>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</si>
  <si>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</si>
  <si>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</si>
  <si>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</si>
  <si>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</si>
  <si>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</si>
  <si>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</si>
  <si>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</si>
  <si>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</si>
  <si>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</si>
  <si>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</si>
  <si>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</si>
  <si>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</si>
  <si>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</si>
  <si>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</si>
  <si>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</si>
  <si>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</si>
  <si>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</si>
  <si>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</si>
  <si>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</si>
  <si>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</si>
  <si>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</si>
  <si>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</si>
  <si>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</si>
  <si>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Начальник фінансового управління</t>
  </si>
  <si>
    <t>Л.В. Писаренко</t>
  </si>
  <si>
    <t xml:space="preserve">                            .2020</t>
  </si>
  <si>
    <t xml:space="preserve"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рік". </t>
  </si>
  <si>
    <t>1.4.1</t>
  </si>
  <si>
    <t xml:space="preserve"> Кошторис на 2020рік рішення сесії №8-65/2019,рішення сесії №18-68/2020</t>
  </si>
  <si>
    <t>середня вартість м2</t>
  </si>
  <si>
    <t xml:space="preserve"> 10  березня  2020 року №10  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</si>
</sst>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5" xfId="0" quotePrefix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4"/>
  <sheetViews>
    <sheetView tabSelected="1" view="pageBreakPreview" topLeftCell="A3" zoomScale="90" zoomScaleNormal="80" zoomScaleSheetLayoutView="9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>
      <c r="AO1" s="105" t="s">
        <v>36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4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32.1" customHeight="1">
      <c r="AO4" s="107" t="s">
        <v>53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>
      <c r="AO5" s="108" t="s">
        <v>21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24" customHeight="1">
      <c r="AO7" s="106" t="s">
        <v>146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9" spans="1:64" ht="15.75" customHeight="1">
      <c r="A9" s="86" t="s">
        <v>22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15.75" customHeight="1">
      <c r="A10" s="86" t="s">
        <v>123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6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8.75" customHeight="1">
      <c r="A12" s="39" t="s">
        <v>124</v>
      </c>
      <c r="B12" s="93">
        <v>1200000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40"/>
      <c r="N12" s="95" t="s">
        <v>54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41"/>
      <c r="AU12" s="93">
        <v>32009931</v>
      </c>
      <c r="AV12" s="93"/>
      <c r="AW12" s="93"/>
      <c r="AX12" s="93"/>
      <c r="AY12" s="93"/>
      <c r="AZ12" s="93"/>
      <c r="BA12" s="93"/>
      <c r="BB12" s="93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27" customHeight="1">
      <c r="A13" s="42"/>
      <c r="B13" s="96" t="s">
        <v>125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42"/>
      <c r="N13" s="97" t="s">
        <v>126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42"/>
      <c r="AU13" s="96" t="s">
        <v>127</v>
      </c>
      <c r="AV13" s="96"/>
      <c r="AW13" s="96"/>
      <c r="AX13" s="96"/>
      <c r="AY13" s="96"/>
      <c r="AZ13" s="96"/>
      <c r="BA13" s="96"/>
      <c r="BB13" s="96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43"/>
      <c r="BF14" s="43"/>
      <c r="BG14" s="43"/>
      <c r="BH14" s="43"/>
      <c r="BI14" s="43"/>
      <c r="BJ14" s="43"/>
      <c r="BK14" s="43"/>
      <c r="BL14" s="43"/>
    </row>
    <row r="15" spans="1:64" ht="24" customHeight="1">
      <c r="A15" s="44" t="s">
        <v>5</v>
      </c>
      <c r="B15" s="93">
        <v>1210000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40"/>
      <c r="N15" s="95" t="str">
        <f>N12</f>
        <v>Управління житлово-комунального господарства та будівництва Ніжинської міської ради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41"/>
      <c r="AU15" s="93">
        <v>32009931</v>
      </c>
      <c r="AV15" s="94"/>
      <c r="AW15" s="94"/>
      <c r="AX15" s="94"/>
      <c r="AY15" s="94"/>
      <c r="AZ15" s="94"/>
      <c r="BA15" s="94"/>
      <c r="BB15" s="94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1:64" ht="22.5" customHeight="1">
      <c r="A16" s="47"/>
      <c r="B16" s="96" t="s">
        <v>125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42"/>
      <c r="N16" s="97" t="s">
        <v>128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42"/>
      <c r="AU16" s="96" t="s">
        <v>127</v>
      </c>
      <c r="AV16" s="96"/>
      <c r="AW16" s="96"/>
      <c r="AX16" s="96"/>
      <c r="AY16" s="96"/>
      <c r="AZ16" s="96"/>
      <c r="BA16" s="96"/>
      <c r="BB16" s="96"/>
      <c r="BC16" s="48"/>
      <c r="BD16" s="48"/>
      <c r="BE16" s="48"/>
      <c r="BF16" s="48"/>
      <c r="BG16" s="48"/>
      <c r="BH16" s="48"/>
      <c r="BI16" s="48"/>
      <c r="BJ16" s="48"/>
      <c r="BK16" s="49"/>
      <c r="BL16" s="48"/>
    </row>
    <row r="17" spans="1:79" ht="6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79" ht="33" customHeight="1">
      <c r="A18" s="39" t="s">
        <v>129</v>
      </c>
      <c r="B18" s="93">
        <v>1217461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/>
      <c r="N18" s="93">
        <v>7461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45"/>
      <c r="AA18" s="101" t="s">
        <v>138</v>
      </c>
      <c r="AB18" s="101"/>
      <c r="AC18" s="101"/>
      <c r="AD18" s="101"/>
      <c r="AE18" s="101"/>
      <c r="AF18" s="101"/>
      <c r="AG18" s="101"/>
      <c r="AH18" s="101"/>
      <c r="AI18" s="101"/>
      <c r="AJ18" s="45"/>
      <c r="AK18" s="98" t="s">
        <v>68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3" t="s">
        <v>130</v>
      </c>
      <c r="BF18" s="94"/>
      <c r="BG18" s="94"/>
      <c r="BH18" s="94"/>
      <c r="BI18" s="94"/>
      <c r="BJ18" s="94"/>
      <c r="BK18" s="94"/>
      <c r="BL18" s="94"/>
    </row>
    <row r="19" spans="1:79" ht="32.25" customHeight="1">
      <c r="A19"/>
      <c r="B19" s="96" t="s">
        <v>125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/>
      <c r="N19" s="96" t="s">
        <v>131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48"/>
      <c r="AA19" s="112" t="s">
        <v>132</v>
      </c>
      <c r="AB19" s="112"/>
      <c r="AC19" s="112"/>
      <c r="AD19" s="112"/>
      <c r="AE19" s="112"/>
      <c r="AF19" s="112"/>
      <c r="AG19" s="112"/>
      <c r="AH19" s="112"/>
      <c r="AI19" s="112"/>
      <c r="AJ19" s="48"/>
      <c r="AK19" s="113" t="s">
        <v>133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48"/>
      <c r="BE19" s="96" t="s">
        <v>134</v>
      </c>
      <c r="BF19" s="96"/>
      <c r="BG19" s="96"/>
      <c r="BH19" s="96"/>
      <c r="BI19" s="96"/>
      <c r="BJ19" s="96"/>
      <c r="BK19" s="96"/>
      <c r="BL19" s="96"/>
    </row>
    <row r="20" spans="1:79" ht="24.9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5" customHeight="1">
      <c r="A21" s="114" t="s">
        <v>50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>
        <f>AS21+I22</f>
        <v>41879603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6" t="s">
        <v>51</v>
      </c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5">
        <f>AC50</f>
        <v>15984972</v>
      </c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92" t="s">
        <v>24</v>
      </c>
      <c r="BE21" s="92"/>
      <c r="BF21" s="92"/>
      <c r="BG21" s="92"/>
      <c r="BH21" s="92"/>
      <c r="BI21" s="92"/>
      <c r="BJ21" s="92"/>
      <c r="BK21" s="92"/>
      <c r="BL21" s="92"/>
    </row>
    <row r="22" spans="1:79" ht="24.75" customHeight="1">
      <c r="A22" s="92" t="s">
        <v>23</v>
      </c>
      <c r="B22" s="92"/>
      <c r="C22" s="92"/>
      <c r="D22" s="92"/>
      <c r="E22" s="92"/>
      <c r="F22" s="92"/>
      <c r="G22" s="92"/>
      <c r="H22" s="92"/>
      <c r="I22" s="115">
        <f>AK50</f>
        <v>25894631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92" t="s">
        <v>25</v>
      </c>
      <c r="U22" s="92"/>
      <c r="V22" s="92"/>
      <c r="W22" s="92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9"/>
      <c r="AO22" s="9"/>
      <c r="AP22" s="9"/>
      <c r="AQ22" s="9"/>
      <c r="AR22" s="9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9"/>
      <c r="BE22" s="9"/>
      <c r="BF22" s="9"/>
      <c r="BG22" s="9"/>
      <c r="BH22" s="9"/>
      <c r="BI22" s="9"/>
      <c r="BJ22" s="38"/>
      <c r="BK22" s="38"/>
      <c r="BL22" s="38"/>
    </row>
    <row r="23" spans="1:79" ht="21.75" customHeight="1">
      <c r="A23" s="60" t="s">
        <v>38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50.25" customHeight="1">
      <c r="A24" s="87" t="s">
        <v>142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22.5" customHeight="1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21" customHeight="1">
      <c r="A27" s="91" t="s">
        <v>29</v>
      </c>
      <c r="B27" s="91"/>
      <c r="C27" s="91"/>
      <c r="D27" s="91"/>
      <c r="E27" s="91"/>
      <c r="F27" s="91"/>
      <c r="G27" s="88" t="s">
        <v>41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5.75" hidden="1">
      <c r="A28" s="51">
        <v>1</v>
      </c>
      <c r="B28" s="51"/>
      <c r="C28" s="51"/>
      <c r="D28" s="51"/>
      <c r="E28" s="51"/>
      <c r="F28" s="51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0.5" hidden="1" customHeight="1">
      <c r="A29" s="52" t="s">
        <v>34</v>
      </c>
      <c r="B29" s="52"/>
      <c r="C29" s="52"/>
      <c r="D29" s="52"/>
      <c r="E29" s="52"/>
      <c r="F29" s="52"/>
      <c r="G29" s="76" t="s">
        <v>8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CA29" s="1" t="s">
        <v>49</v>
      </c>
    </row>
    <row r="30" spans="1:79" ht="20.25" customHeight="1">
      <c r="A30" s="52">
        <v>1</v>
      </c>
      <c r="B30" s="52"/>
      <c r="C30" s="52"/>
      <c r="D30" s="52"/>
      <c r="E30" s="52"/>
      <c r="F30" s="52"/>
      <c r="G30" s="118" t="s">
        <v>91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  <c r="CA30" s="1" t="s">
        <v>48</v>
      </c>
    </row>
    <row r="31" spans="1:79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20.25" customHeight="1">
      <c r="A32" s="111" t="s">
        <v>39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</row>
    <row r="33" spans="1:79" ht="23.25" customHeight="1">
      <c r="A33" s="110" t="s">
        <v>92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2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79" ht="21" customHeight="1">
      <c r="A35" s="92" t="s">
        <v>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21.75" customHeight="1">
      <c r="A36" s="91" t="s">
        <v>29</v>
      </c>
      <c r="B36" s="91"/>
      <c r="C36" s="91"/>
      <c r="D36" s="91"/>
      <c r="E36" s="91"/>
      <c r="F36" s="91"/>
      <c r="G36" s="88" t="s">
        <v>26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>
      <c r="A37" s="51">
        <v>1</v>
      </c>
      <c r="B37" s="51"/>
      <c r="C37" s="51"/>
      <c r="D37" s="51"/>
      <c r="E37" s="51"/>
      <c r="F37" s="51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>
      <c r="A38" s="52" t="s">
        <v>7</v>
      </c>
      <c r="B38" s="52"/>
      <c r="C38" s="52"/>
      <c r="D38" s="52"/>
      <c r="E38" s="52"/>
      <c r="F38" s="52"/>
      <c r="G38" s="76" t="s">
        <v>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CA38" s="1" t="s">
        <v>12</v>
      </c>
    </row>
    <row r="39" spans="1:79" ht="15.75">
      <c r="A39" s="52">
        <v>1</v>
      </c>
      <c r="B39" s="52"/>
      <c r="C39" s="52"/>
      <c r="D39" s="52"/>
      <c r="E39" s="52"/>
      <c r="F39" s="52"/>
      <c r="G39" s="102" t="s">
        <v>69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  <c r="CA39" s="1" t="s">
        <v>13</v>
      </c>
    </row>
    <row r="40" spans="1:79" ht="15.75">
      <c r="A40" s="117">
        <v>2</v>
      </c>
      <c r="B40" s="117"/>
      <c r="C40" s="117"/>
      <c r="D40" s="117"/>
      <c r="E40" s="117"/>
      <c r="F40" s="117"/>
      <c r="G40" s="102" t="s">
        <v>110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7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22.5" customHeight="1">
      <c r="A42" s="92" t="s">
        <v>42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4.25" customHeight="1">
      <c r="A43" s="61" t="s">
        <v>52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5"/>
      <c r="BJ43" s="5"/>
      <c r="BK43" s="5"/>
      <c r="BL43" s="5"/>
    </row>
    <row r="44" spans="1:79" ht="15.95" customHeight="1">
      <c r="A44" s="51" t="s">
        <v>29</v>
      </c>
      <c r="B44" s="51"/>
      <c r="C44" s="51"/>
      <c r="D44" s="79" t="s">
        <v>27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51" t="s">
        <v>30</v>
      </c>
      <c r="AD44" s="51"/>
      <c r="AE44" s="51"/>
      <c r="AF44" s="51"/>
      <c r="AG44" s="51"/>
      <c r="AH44" s="51"/>
      <c r="AI44" s="51"/>
      <c r="AJ44" s="51"/>
      <c r="AK44" s="51" t="s">
        <v>31</v>
      </c>
      <c r="AL44" s="51"/>
      <c r="AM44" s="51"/>
      <c r="AN44" s="51"/>
      <c r="AO44" s="51"/>
      <c r="AP44" s="51"/>
      <c r="AQ44" s="51"/>
      <c r="AR44" s="51"/>
      <c r="AS44" s="51" t="s">
        <v>28</v>
      </c>
      <c r="AT44" s="51"/>
      <c r="AU44" s="51"/>
      <c r="AV44" s="51"/>
      <c r="AW44" s="51"/>
      <c r="AX44" s="51"/>
      <c r="AY44" s="51"/>
      <c r="AZ44" s="51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51"/>
      <c r="B45" s="51"/>
      <c r="C45" s="51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51">
        <v>1</v>
      </c>
      <c r="B46" s="51"/>
      <c r="C46" s="51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3"/>
      <c r="BB46" s="13"/>
      <c r="BC46" s="13"/>
      <c r="BD46" s="13"/>
      <c r="BE46" s="13"/>
      <c r="BF46" s="13"/>
      <c r="BG46" s="13"/>
      <c r="BH46" s="13"/>
    </row>
    <row r="47" spans="1:79" s="4" customFormat="1" ht="12.75" hidden="1" customHeight="1">
      <c r="A47" s="52" t="s">
        <v>7</v>
      </c>
      <c r="B47" s="52"/>
      <c r="C47" s="52"/>
      <c r="D47" s="63" t="s">
        <v>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0" t="s">
        <v>9</v>
      </c>
      <c r="AD47" s="100"/>
      <c r="AE47" s="100"/>
      <c r="AF47" s="100"/>
      <c r="AG47" s="100"/>
      <c r="AH47" s="100"/>
      <c r="AI47" s="100"/>
      <c r="AJ47" s="100"/>
      <c r="AK47" s="100" t="s">
        <v>10</v>
      </c>
      <c r="AL47" s="100"/>
      <c r="AM47" s="100"/>
      <c r="AN47" s="100"/>
      <c r="AO47" s="100"/>
      <c r="AP47" s="100"/>
      <c r="AQ47" s="100"/>
      <c r="AR47" s="100"/>
      <c r="AS47" s="99" t="s">
        <v>11</v>
      </c>
      <c r="AT47" s="100"/>
      <c r="AU47" s="100"/>
      <c r="AV47" s="100"/>
      <c r="AW47" s="100"/>
      <c r="AX47" s="100"/>
      <c r="AY47" s="100"/>
      <c r="AZ47" s="100"/>
      <c r="BA47" s="14"/>
      <c r="BB47" s="15"/>
      <c r="BC47" s="15"/>
      <c r="BD47" s="15"/>
      <c r="BE47" s="15"/>
      <c r="BF47" s="15"/>
      <c r="BG47" s="15"/>
      <c r="BH47" s="15"/>
      <c r="CA47" s="4" t="s">
        <v>14</v>
      </c>
    </row>
    <row r="48" spans="1:79" s="4" customFormat="1" ht="33.75" customHeight="1">
      <c r="A48" s="63">
        <v>1</v>
      </c>
      <c r="B48" s="64"/>
      <c r="C48" s="65"/>
      <c r="D48" s="71" t="str">
        <f>G39</f>
        <v>Забезпечення проведення поточного ремонту об´єктів транспортної інфраструктури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8">
        <v>15984972</v>
      </c>
      <c r="AD48" s="69"/>
      <c r="AE48" s="69"/>
      <c r="AF48" s="69"/>
      <c r="AG48" s="69"/>
      <c r="AH48" s="69"/>
      <c r="AI48" s="69"/>
      <c r="AJ48" s="70"/>
      <c r="AK48" s="68">
        <v>8434</v>
      </c>
      <c r="AL48" s="69"/>
      <c r="AM48" s="69"/>
      <c r="AN48" s="69"/>
      <c r="AO48" s="69"/>
      <c r="AP48" s="69"/>
      <c r="AQ48" s="69"/>
      <c r="AR48" s="70"/>
      <c r="AS48" s="66">
        <f>AK48+AC48</f>
        <v>15993406</v>
      </c>
      <c r="AT48" s="66"/>
      <c r="AU48" s="66"/>
      <c r="AV48" s="66"/>
      <c r="AW48" s="66"/>
      <c r="AX48" s="66"/>
      <c r="AY48" s="66"/>
      <c r="AZ48" s="66"/>
      <c r="BA48" s="75"/>
      <c r="BB48" s="75"/>
      <c r="BC48" s="75"/>
      <c r="BD48" s="75"/>
      <c r="BE48" s="75"/>
      <c r="BF48" s="75"/>
      <c r="BG48" s="75"/>
      <c r="BH48" s="75"/>
    </row>
    <row r="49" spans="1:79" s="4" customFormat="1" ht="34.5" customHeight="1">
      <c r="A49" s="63">
        <v>2</v>
      </c>
      <c r="B49" s="64"/>
      <c r="C49" s="65"/>
      <c r="D49" s="71" t="str">
        <f>G40</f>
        <v>Забезпечення проведення капітального ремонту об´єктів транспортної інфраструктури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8"/>
      <c r="AD49" s="69"/>
      <c r="AE49" s="69"/>
      <c r="AF49" s="69"/>
      <c r="AG49" s="69"/>
      <c r="AH49" s="69"/>
      <c r="AI49" s="69"/>
      <c r="AJ49" s="70"/>
      <c r="AK49" s="68">
        <v>25886197</v>
      </c>
      <c r="AL49" s="69"/>
      <c r="AM49" s="69"/>
      <c r="AN49" s="69"/>
      <c r="AO49" s="69"/>
      <c r="AP49" s="69"/>
      <c r="AQ49" s="69"/>
      <c r="AR49" s="70"/>
      <c r="AS49" s="66">
        <f>AK49+AC49</f>
        <v>25886197</v>
      </c>
      <c r="AT49" s="66"/>
      <c r="AU49" s="66"/>
      <c r="AV49" s="66"/>
      <c r="AW49" s="66"/>
      <c r="AX49" s="66"/>
      <c r="AY49" s="66"/>
      <c r="AZ49" s="66"/>
      <c r="BA49" s="23"/>
      <c r="BB49" s="23"/>
      <c r="BC49" s="23"/>
      <c r="BD49" s="23"/>
      <c r="BE49" s="23"/>
      <c r="BF49" s="23"/>
      <c r="BG49" s="23"/>
      <c r="BH49" s="23"/>
    </row>
    <row r="50" spans="1:79" s="4" customFormat="1" ht="19.5" customHeight="1">
      <c r="A50" s="74"/>
      <c r="B50" s="74"/>
      <c r="C50" s="74"/>
      <c r="D50" s="57" t="s">
        <v>55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7">
        <f>AC48</f>
        <v>15984972</v>
      </c>
      <c r="AD50" s="67"/>
      <c r="AE50" s="67"/>
      <c r="AF50" s="67"/>
      <c r="AG50" s="67"/>
      <c r="AH50" s="67"/>
      <c r="AI50" s="67"/>
      <c r="AJ50" s="67"/>
      <c r="AK50" s="67">
        <f>AK48+AK49</f>
        <v>25894631</v>
      </c>
      <c r="AL50" s="67"/>
      <c r="AM50" s="67"/>
      <c r="AN50" s="67"/>
      <c r="AO50" s="67"/>
      <c r="AP50" s="67"/>
      <c r="AQ50" s="67"/>
      <c r="AR50" s="67"/>
      <c r="AS50" s="67">
        <f>AS48+AS49</f>
        <v>41879603</v>
      </c>
      <c r="AT50" s="67"/>
      <c r="AU50" s="67"/>
      <c r="AV50" s="67"/>
      <c r="AW50" s="67"/>
      <c r="AX50" s="67"/>
      <c r="AY50" s="67"/>
      <c r="AZ50" s="67"/>
      <c r="BA50" s="62"/>
      <c r="BB50" s="62"/>
      <c r="BC50" s="62"/>
      <c r="BD50" s="62"/>
      <c r="BE50" s="62"/>
      <c r="BF50" s="62"/>
      <c r="BG50" s="62"/>
      <c r="BH50" s="62"/>
      <c r="CA50" s="4" t="s">
        <v>15</v>
      </c>
    </row>
    <row r="51" spans="1:79" ht="4.5" customHeight="1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61" t="s">
        <v>52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51" t="s">
        <v>29</v>
      </c>
      <c r="B54" s="51"/>
      <c r="C54" s="51"/>
      <c r="D54" s="79" t="s">
        <v>35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51" t="s">
        <v>30</v>
      </c>
      <c r="AC54" s="51"/>
      <c r="AD54" s="51"/>
      <c r="AE54" s="51"/>
      <c r="AF54" s="51"/>
      <c r="AG54" s="51"/>
      <c r="AH54" s="51"/>
      <c r="AI54" s="51"/>
      <c r="AJ54" s="51" t="s">
        <v>31</v>
      </c>
      <c r="AK54" s="51"/>
      <c r="AL54" s="51"/>
      <c r="AM54" s="51"/>
      <c r="AN54" s="51"/>
      <c r="AO54" s="51"/>
      <c r="AP54" s="51"/>
      <c r="AQ54" s="51"/>
      <c r="AR54" s="51" t="s">
        <v>28</v>
      </c>
      <c r="AS54" s="51"/>
      <c r="AT54" s="51"/>
      <c r="AU54" s="51"/>
      <c r="AV54" s="51"/>
      <c r="AW54" s="51"/>
      <c r="AX54" s="51"/>
      <c r="AY54" s="51"/>
    </row>
    <row r="55" spans="1:79" ht="29.1" customHeight="1">
      <c r="A55" s="51"/>
      <c r="B55" s="51"/>
      <c r="C55" s="5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>
      <c r="A56" s="51">
        <v>1</v>
      </c>
      <c r="B56" s="51"/>
      <c r="C56" s="51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>
      <c r="A57" s="52" t="s">
        <v>7</v>
      </c>
      <c r="B57" s="52"/>
      <c r="C57" s="52"/>
      <c r="D57" s="76" t="s">
        <v>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56" t="s">
        <v>9</v>
      </c>
      <c r="AC57" s="56"/>
      <c r="AD57" s="56"/>
      <c r="AE57" s="56"/>
      <c r="AF57" s="56"/>
      <c r="AG57" s="56"/>
      <c r="AH57" s="56"/>
      <c r="AI57" s="56"/>
      <c r="AJ57" s="56" t="s">
        <v>10</v>
      </c>
      <c r="AK57" s="56"/>
      <c r="AL57" s="56"/>
      <c r="AM57" s="56"/>
      <c r="AN57" s="56"/>
      <c r="AO57" s="56"/>
      <c r="AP57" s="56"/>
      <c r="AQ57" s="56"/>
      <c r="AR57" s="56" t="s">
        <v>11</v>
      </c>
      <c r="AS57" s="56"/>
      <c r="AT57" s="56"/>
      <c r="AU57" s="56"/>
      <c r="AV57" s="56"/>
      <c r="AW57" s="56"/>
      <c r="AX57" s="56"/>
      <c r="AY57" s="56"/>
      <c r="CA57" s="1" t="s">
        <v>16</v>
      </c>
    </row>
    <row r="58" spans="1:79" ht="21" customHeight="1">
      <c r="A58" s="63"/>
      <c r="B58" s="64"/>
      <c r="C58" s="65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85"/>
      <c r="AC58" s="85"/>
      <c r="AD58" s="85"/>
      <c r="AE58" s="85"/>
      <c r="AF58" s="85"/>
      <c r="AG58" s="85"/>
      <c r="AH58" s="85"/>
      <c r="AI58" s="85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79" s="4" customFormat="1" ht="17.25" customHeight="1">
      <c r="A59" s="74"/>
      <c r="B59" s="74"/>
      <c r="C59" s="74"/>
      <c r="D59" s="148" t="s">
        <v>28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74"/>
      <c r="AC59" s="174"/>
      <c r="AD59" s="174"/>
      <c r="AE59" s="174"/>
      <c r="AF59" s="174"/>
      <c r="AG59" s="174"/>
      <c r="AH59" s="174"/>
      <c r="AI59" s="174"/>
      <c r="AJ59" s="67">
        <f>SUM(AJ58:AQ58)</f>
        <v>0</v>
      </c>
      <c r="AK59" s="67"/>
      <c r="AL59" s="67"/>
      <c r="AM59" s="67"/>
      <c r="AN59" s="67"/>
      <c r="AO59" s="67"/>
      <c r="AP59" s="67"/>
      <c r="AQ59" s="67"/>
      <c r="AR59" s="67">
        <f>AB59+AJ59</f>
        <v>0</v>
      </c>
      <c r="AS59" s="67"/>
      <c r="AT59" s="67"/>
      <c r="AU59" s="67"/>
      <c r="AV59" s="67"/>
      <c r="AW59" s="67"/>
      <c r="AX59" s="67"/>
      <c r="AY59" s="67"/>
      <c r="CA59" s="4" t="s">
        <v>17</v>
      </c>
    </row>
    <row r="61" spans="1:79" ht="15.75" customHeight="1">
      <c r="A61" s="173" t="s">
        <v>44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</row>
    <row r="62" spans="1:79" ht="25.5" customHeight="1">
      <c r="A62" s="53" t="s">
        <v>29</v>
      </c>
      <c r="B62" s="54"/>
      <c r="C62" s="54"/>
      <c r="D62" s="54"/>
      <c r="E62" s="54"/>
      <c r="F62" s="55"/>
      <c r="G62" s="53" t="s">
        <v>45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1" t="s">
        <v>3</v>
      </c>
      <c r="AA62" s="51"/>
      <c r="AB62" s="51"/>
      <c r="AC62" s="51"/>
      <c r="AD62" s="51"/>
      <c r="AE62" s="51" t="s">
        <v>2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3" t="s">
        <v>30</v>
      </c>
      <c r="AP62" s="54"/>
      <c r="AQ62" s="54"/>
      <c r="AR62" s="54"/>
      <c r="AS62" s="54"/>
      <c r="AT62" s="54"/>
      <c r="AU62" s="54"/>
      <c r="AV62" s="55"/>
      <c r="AW62" s="53" t="s">
        <v>31</v>
      </c>
      <c r="AX62" s="54"/>
      <c r="AY62" s="54"/>
      <c r="AZ62" s="54"/>
      <c r="BA62" s="54"/>
      <c r="BB62" s="54"/>
      <c r="BC62" s="54"/>
      <c r="BD62" s="55"/>
      <c r="BE62" s="53" t="s">
        <v>28</v>
      </c>
      <c r="BF62" s="54"/>
      <c r="BG62" s="54"/>
      <c r="BH62" s="54"/>
      <c r="BI62" s="54"/>
      <c r="BJ62" s="54"/>
      <c r="BK62" s="54"/>
      <c r="BL62" s="55"/>
    </row>
    <row r="63" spans="1:79" ht="15.75" customHeight="1">
      <c r="A63" s="53">
        <v>1</v>
      </c>
      <c r="B63" s="54"/>
      <c r="C63" s="54"/>
      <c r="D63" s="54"/>
      <c r="E63" s="54"/>
      <c r="F63" s="55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>
      <c r="A64" s="63" t="s">
        <v>34</v>
      </c>
      <c r="B64" s="64"/>
      <c r="C64" s="64"/>
      <c r="D64" s="64"/>
      <c r="E64" s="64"/>
      <c r="F64" s="65"/>
      <c r="G64" s="76" t="s">
        <v>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2" t="s">
        <v>20</v>
      </c>
      <c r="AA64" s="52"/>
      <c r="AB64" s="52"/>
      <c r="AC64" s="52"/>
      <c r="AD64" s="52"/>
      <c r="AE64" s="184" t="s">
        <v>33</v>
      </c>
      <c r="AF64" s="184"/>
      <c r="AG64" s="184"/>
      <c r="AH64" s="184"/>
      <c r="AI64" s="184"/>
      <c r="AJ64" s="184"/>
      <c r="AK64" s="184"/>
      <c r="AL64" s="184"/>
      <c r="AM64" s="184"/>
      <c r="AN64" s="76"/>
      <c r="AO64" s="100" t="s">
        <v>9</v>
      </c>
      <c r="AP64" s="100"/>
      <c r="AQ64" s="100"/>
      <c r="AR64" s="100"/>
      <c r="AS64" s="100"/>
      <c r="AT64" s="100"/>
      <c r="AU64" s="100"/>
      <c r="AV64" s="100"/>
      <c r="AW64" s="100" t="s">
        <v>32</v>
      </c>
      <c r="AX64" s="100"/>
      <c r="AY64" s="100"/>
      <c r="AZ64" s="100"/>
      <c r="BA64" s="100"/>
      <c r="BB64" s="100"/>
      <c r="BC64" s="100"/>
      <c r="BD64" s="100"/>
      <c r="BE64" s="100" t="s">
        <v>11</v>
      </c>
      <c r="BF64" s="100"/>
      <c r="BG64" s="100"/>
      <c r="BH64" s="100"/>
      <c r="BI64" s="100"/>
      <c r="BJ64" s="100"/>
      <c r="BK64" s="100"/>
      <c r="BL64" s="100"/>
      <c r="CA64" s="1" t="s">
        <v>18</v>
      </c>
    </row>
    <row r="65" spans="1:79" ht="12.75" customHeight="1">
      <c r="A65" s="63"/>
      <c r="B65" s="64"/>
      <c r="C65" s="64"/>
      <c r="D65" s="64"/>
      <c r="E65" s="64"/>
      <c r="F65" s="65"/>
      <c r="G65" s="181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3"/>
      <c r="Z65" s="99"/>
      <c r="AA65" s="99"/>
      <c r="AB65" s="99"/>
      <c r="AC65" s="99"/>
      <c r="AD65" s="99"/>
      <c r="AE65" s="185"/>
      <c r="AF65" s="185"/>
      <c r="AG65" s="185"/>
      <c r="AH65" s="185"/>
      <c r="AI65" s="185"/>
      <c r="AJ65" s="185"/>
      <c r="AK65" s="185"/>
      <c r="AL65" s="185"/>
      <c r="AM65" s="185"/>
      <c r="AN65" s="186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CA65" s="1" t="s">
        <v>19</v>
      </c>
    </row>
    <row r="66" spans="1:79" ht="33" customHeight="1">
      <c r="A66" s="171">
        <v>1217461</v>
      </c>
      <c r="B66" s="171"/>
      <c r="C66" s="171"/>
      <c r="D66" s="171"/>
      <c r="E66" s="171"/>
      <c r="F66" s="172"/>
      <c r="G66" s="175" t="s">
        <v>69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7"/>
      <c r="Z66" s="63"/>
      <c r="AA66" s="64"/>
      <c r="AB66" s="64"/>
      <c r="AC66" s="64"/>
      <c r="AD66" s="65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178"/>
      <c r="AP66" s="179"/>
      <c r="AQ66" s="179"/>
      <c r="AR66" s="179"/>
      <c r="AS66" s="179"/>
      <c r="AT66" s="179"/>
      <c r="AU66" s="179"/>
      <c r="AV66" s="180"/>
      <c r="AW66" s="178"/>
      <c r="AX66" s="179"/>
      <c r="AY66" s="179"/>
      <c r="AZ66" s="179"/>
      <c r="BA66" s="179"/>
      <c r="BB66" s="179"/>
      <c r="BC66" s="179"/>
      <c r="BD66" s="180"/>
      <c r="BE66" s="178"/>
      <c r="BF66" s="179"/>
      <c r="BG66" s="179"/>
      <c r="BH66" s="179"/>
      <c r="BI66" s="179"/>
      <c r="BJ66" s="179"/>
      <c r="BK66" s="179"/>
      <c r="BL66" s="180"/>
    </row>
    <row r="67" spans="1:79" ht="24.75" customHeight="1">
      <c r="A67" s="136" t="s">
        <v>107</v>
      </c>
      <c r="B67" s="136"/>
      <c r="C67" s="136"/>
      <c r="D67" s="136"/>
      <c r="E67" s="136"/>
      <c r="F67" s="137"/>
      <c r="G67" s="143" t="s">
        <v>56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168"/>
      <c r="AA67" s="169"/>
      <c r="AB67" s="169"/>
      <c r="AC67" s="169"/>
      <c r="AD67" s="170"/>
      <c r="AE67" s="168"/>
      <c r="AF67" s="169"/>
      <c r="AG67" s="169"/>
      <c r="AH67" s="169"/>
      <c r="AI67" s="169"/>
      <c r="AJ67" s="169"/>
      <c r="AK67" s="169"/>
      <c r="AL67" s="169"/>
      <c r="AM67" s="169"/>
      <c r="AN67" s="170"/>
      <c r="AO67" s="187">
        <f>AO68+AO69+AO70+AO71</f>
        <v>15985</v>
      </c>
      <c r="AP67" s="188"/>
      <c r="AQ67" s="188"/>
      <c r="AR67" s="188"/>
      <c r="AS67" s="188"/>
      <c r="AT67" s="188"/>
      <c r="AU67" s="188"/>
      <c r="AV67" s="189"/>
      <c r="AW67" s="163">
        <f>AW68+AW69+AW70+AW71</f>
        <v>8.4339999999999993</v>
      </c>
      <c r="AX67" s="164"/>
      <c r="AY67" s="164"/>
      <c r="AZ67" s="164"/>
      <c r="BA67" s="164"/>
      <c r="BB67" s="164"/>
      <c r="BC67" s="164"/>
      <c r="BD67" s="165"/>
      <c r="BE67" s="163">
        <f>BE68+BE69+BE70+BE71</f>
        <v>15993.433999999999</v>
      </c>
      <c r="BF67" s="164"/>
      <c r="BG67" s="164"/>
      <c r="BH67" s="164"/>
      <c r="BI67" s="164"/>
      <c r="BJ67" s="164"/>
      <c r="BK67" s="164"/>
      <c r="BL67" s="165"/>
    </row>
    <row r="68" spans="1:79" ht="75" customHeight="1">
      <c r="A68" s="138" t="s">
        <v>108</v>
      </c>
      <c r="B68" s="138"/>
      <c r="C68" s="138"/>
      <c r="D68" s="138"/>
      <c r="E68" s="138"/>
      <c r="F68" s="139"/>
      <c r="G68" s="140" t="s">
        <v>70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133" t="s">
        <v>81</v>
      </c>
      <c r="AA68" s="134"/>
      <c r="AB68" s="134"/>
      <c r="AC68" s="134"/>
      <c r="AD68" s="135"/>
      <c r="AE68" s="190" t="s">
        <v>144</v>
      </c>
      <c r="AF68" s="191"/>
      <c r="AG68" s="191"/>
      <c r="AH68" s="191"/>
      <c r="AI68" s="191"/>
      <c r="AJ68" s="191"/>
      <c r="AK68" s="191"/>
      <c r="AL68" s="191"/>
      <c r="AM68" s="191"/>
      <c r="AN68" s="192"/>
      <c r="AO68" s="68">
        <v>15445</v>
      </c>
      <c r="AP68" s="69"/>
      <c r="AQ68" s="69"/>
      <c r="AR68" s="69"/>
      <c r="AS68" s="69"/>
      <c r="AT68" s="69"/>
      <c r="AU68" s="69"/>
      <c r="AV68" s="70"/>
      <c r="AW68" s="68">
        <v>8.4339999999999993</v>
      </c>
      <c r="AX68" s="69"/>
      <c r="AY68" s="69"/>
      <c r="AZ68" s="69"/>
      <c r="BA68" s="69"/>
      <c r="BB68" s="69"/>
      <c r="BC68" s="69"/>
      <c r="BD68" s="70"/>
      <c r="BE68" s="68">
        <f>AO68+AW68</f>
        <v>15453.433999999999</v>
      </c>
      <c r="BF68" s="69"/>
      <c r="BG68" s="69"/>
      <c r="BH68" s="69"/>
      <c r="BI68" s="69"/>
      <c r="BJ68" s="69"/>
      <c r="BK68" s="69"/>
      <c r="BL68" s="70"/>
    </row>
    <row r="69" spans="1:79" ht="37.5" customHeight="1">
      <c r="A69" s="138" t="s">
        <v>93</v>
      </c>
      <c r="B69" s="138"/>
      <c r="C69" s="138"/>
      <c r="D69" s="138"/>
      <c r="E69" s="138"/>
      <c r="F69" s="139"/>
      <c r="G69" s="140" t="s">
        <v>71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33" t="s">
        <v>81</v>
      </c>
      <c r="AA69" s="134"/>
      <c r="AB69" s="134"/>
      <c r="AC69" s="134"/>
      <c r="AD69" s="135"/>
      <c r="AE69" s="133" t="s">
        <v>137</v>
      </c>
      <c r="AF69" s="134"/>
      <c r="AG69" s="134"/>
      <c r="AH69" s="134"/>
      <c r="AI69" s="134"/>
      <c r="AJ69" s="134"/>
      <c r="AK69" s="134"/>
      <c r="AL69" s="134"/>
      <c r="AM69" s="134"/>
      <c r="AN69" s="135"/>
      <c r="AO69" s="68">
        <v>190</v>
      </c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70"/>
      <c r="BE69" s="68">
        <f>AO69</f>
        <v>190</v>
      </c>
      <c r="BF69" s="69"/>
      <c r="BG69" s="69"/>
      <c r="BH69" s="69"/>
      <c r="BI69" s="69"/>
      <c r="BJ69" s="69"/>
      <c r="BK69" s="69"/>
      <c r="BL69" s="70"/>
    </row>
    <row r="70" spans="1:79" ht="37.5" customHeight="1">
      <c r="A70" s="138" t="s">
        <v>94</v>
      </c>
      <c r="B70" s="138"/>
      <c r="C70" s="138"/>
      <c r="D70" s="138"/>
      <c r="E70" s="138"/>
      <c r="F70" s="139"/>
      <c r="G70" s="140" t="s">
        <v>72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133" t="s">
        <v>81</v>
      </c>
      <c r="AA70" s="134"/>
      <c r="AB70" s="134"/>
      <c r="AC70" s="134"/>
      <c r="AD70" s="135"/>
      <c r="AE70" s="133" t="s">
        <v>137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68">
        <v>50</v>
      </c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70"/>
      <c r="BE70" s="68">
        <f>AO70</f>
        <v>50</v>
      </c>
      <c r="BF70" s="69"/>
      <c r="BG70" s="69"/>
      <c r="BH70" s="69"/>
      <c r="BI70" s="69"/>
      <c r="BJ70" s="69"/>
      <c r="BK70" s="69"/>
      <c r="BL70" s="70"/>
    </row>
    <row r="71" spans="1:79" ht="33.75" customHeight="1">
      <c r="A71" s="138" t="s">
        <v>95</v>
      </c>
      <c r="B71" s="138"/>
      <c r="C71" s="138"/>
      <c r="D71" s="138"/>
      <c r="E71" s="138"/>
      <c r="F71" s="139"/>
      <c r="G71" s="140" t="s">
        <v>73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2"/>
      <c r="Z71" s="133" t="s">
        <v>81</v>
      </c>
      <c r="AA71" s="134"/>
      <c r="AB71" s="134"/>
      <c r="AC71" s="134"/>
      <c r="AD71" s="135"/>
      <c r="AE71" s="133" t="s">
        <v>137</v>
      </c>
      <c r="AF71" s="134"/>
      <c r="AG71" s="134"/>
      <c r="AH71" s="134"/>
      <c r="AI71" s="134"/>
      <c r="AJ71" s="134"/>
      <c r="AK71" s="134"/>
      <c r="AL71" s="134"/>
      <c r="AM71" s="134"/>
      <c r="AN71" s="135"/>
      <c r="AO71" s="68">
        <v>300</v>
      </c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70"/>
      <c r="BE71" s="68">
        <f>AO71</f>
        <v>300</v>
      </c>
      <c r="BF71" s="69"/>
      <c r="BG71" s="69"/>
      <c r="BH71" s="69"/>
      <c r="BI71" s="69"/>
      <c r="BJ71" s="69"/>
      <c r="BK71" s="69"/>
      <c r="BL71" s="70"/>
    </row>
    <row r="72" spans="1:79" ht="17.25" customHeight="1">
      <c r="A72" s="136" t="s">
        <v>96</v>
      </c>
      <c r="B72" s="136"/>
      <c r="C72" s="136"/>
      <c r="D72" s="136"/>
      <c r="E72" s="136"/>
      <c r="F72" s="137"/>
      <c r="G72" s="143" t="s">
        <v>57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143" t="s">
        <v>60</v>
      </c>
      <c r="AA72" s="146"/>
      <c r="AB72" s="146"/>
      <c r="AC72" s="146"/>
      <c r="AD72" s="147"/>
      <c r="AE72" s="133"/>
      <c r="AF72" s="134"/>
      <c r="AG72" s="134"/>
      <c r="AH72" s="134"/>
      <c r="AI72" s="134"/>
      <c r="AJ72" s="134"/>
      <c r="AK72" s="134"/>
      <c r="AL72" s="134"/>
      <c r="AM72" s="134"/>
      <c r="AN72" s="135"/>
      <c r="AO72" s="121"/>
      <c r="AP72" s="122"/>
      <c r="AQ72" s="122"/>
      <c r="AR72" s="122"/>
      <c r="AS72" s="122"/>
      <c r="AT72" s="122"/>
      <c r="AU72" s="122"/>
      <c r="AV72" s="123"/>
      <c r="AW72" s="124"/>
      <c r="AX72" s="125"/>
      <c r="AY72" s="125"/>
      <c r="AZ72" s="125"/>
      <c r="BA72" s="125"/>
      <c r="BB72" s="125"/>
      <c r="BC72" s="125"/>
      <c r="BD72" s="126"/>
      <c r="BE72" s="130"/>
      <c r="BF72" s="131"/>
      <c r="BG72" s="131"/>
      <c r="BH72" s="131"/>
      <c r="BI72" s="131"/>
      <c r="BJ72" s="131"/>
      <c r="BK72" s="131"/>
      <c r="BL72" s="132"/>
    </row>
    <row r="73" spans="1:79" ht="30" customHeight="1">
      <c r="A73" s="138" t="s">
        <v>97</v>
      </c>
      <c r="B73" s="138"/>
      <c r="C73" s="138"/>
      <c r="D73" s="138"/>
      <c r="E73" s="138"/>
      <c r="F73" s="139"/>
      <c r="G73" s="154" t="s">
        <v>74</v>
      </c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33" t="s">
        <v>82</v>
      </c>
      <c r="AA73" s="134"/>
      <c r="AB73" s="134"/>
      <c r="AC73" s="134"/>
      <c r="AD73" s="135"/>
      <c r="AE73" s="133" t="s">
        <v>83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130">
        <v>25742</v>
      </c>
      <c r="AP73" s="131"/>
      <c r="AQ73" s="131"/>
      <c r="AR73" s="131"/>
      <c r="AS73" s="131"/>
      <c r="AT73" s="131"/>
      <c r="AU73" s="131"/>
      <c r="AV73" s="132"/>
      <c r="AW73" s="130">
        <v>14</v>
      </c>
      <c r="AX73" s="131"/>
      <c r="AY73" s="131"/>
      <c r="AZ73" s="131"/>
      <c r="BA73" s="131"/>
      <c r="BB73" s="131"/>
      <c r="BC73" s="131"/>
      <c r="BD73" s="132"/>
      <c r="BE73" s="130">
        <f>AO73+AW73</f>
        <v>25756</v>
      </c>
      <c r="BF73" s="131"/>
      <c r="BG73" s="131"/>
      <c r="BH73" s="131"/>
      <c r="BI73" s="131"/>
      <c r="BJ73" s="131"/>
      <c r="BK73" s="131"/>
      <c r="BL73" s="132"/>
    </row>
    <row r="74" spans="1:79" ht="30" customHeight="1">
      <c r="A74" s="138" t="s">
        <v>98</v>
      </c>
      <c r="B74" s="138"/>
      <c r="C74" s="138"/>
      <c r="D74" s="138"/>
      <c r="E74" s="138"/>
      <c r="F74" s="139"/>
      <c r="G74" s="140" t="s">
        <v>75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133" t="s">
        <v>58</v>
      </c>
      <c r="AA74" s="166"/>
      <c r="AB74" s="166"/>
      <c r="AC74" s="166"/>
      <c r="AD74" s="167"/>
      <c r="AE74" s="133" t="s">
        <v>83</v>
      </c>
      <c r="AF74" s="166"/>
      <c r="AG74" s="166"/>
      <c r="AH74" s="166"/>
      <c r="AI74" s="166"/>
      <c r="AJ74" s="166"/>
      <c r="AK74" s="166"/>
      <c r="AL74" s="166"/>
      <c r="AM74" s="166"/>
      <c r="AN74" s="167"/>
      <c r="AO74" s="130">
        <v>6</v>
      </c>
      <c r="AP74" s="131"/>
      <c r="AQ74" s="131"/>
      <c r="AR74" s="131"/>
      <c r="AS74" s="131"/>
      <c r="AT74" s="131"/>
      <c r="AU74" s="131"/>
      <c r="AV74" s="132"/>
      <c r="AW74" s="130"/>
      <c r="AX74" s="131"/>
      <c r="AY74" s="131"/>
      <c r="AZ74" s="131"/>
      <c r="BA74" s="131"/>
      <c r="BB74" s="131"/>
      <c r="BC74" s="131"/>
      <c r="BD74" s="132"/>
      <c r="BE74" s="130">
        <f t="shared" ref="BE74:BE81" si="0">AO74</f>
        <v>6</v>
      </c>
      <c r="BF74" s="131"/>
      <c r="BG74" s="131"/>
      <c r="BH74" s="131"/>
      <c r="BI74" s="131"/>
      <c r="BJ74" s="131"/>
      <c r="BK74" s="131"/>
      <c r="BL74" s="132"/>
    </row>
    <row r="75" spans="1:79" ht="30.75" customHeight="1">
      <c r="A75" s="138" t="s">
        <v>99</v>
      </c>
      <c r="B75" s="138"/>
      <c r="C75" s="138"/>
      <c r="D75" s="138"/>
      <c r="E75" s="138"/>
      <c r="F75" s="139"/>
      <c r="G75" s="140" t="s">
        <v>122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133" t="s">
        <v>84</v>
      </c>
      <c r="AA75" s="166"/>
      <c r="AB75" s="166"/>
      <c r="AC75" s="166"/>
      <c r="AD75" s="167"/>
      <c r="AE75" s="133" t="s">
        <v>83</v>
      </c>
      <c r="AF75" s="166"/>
      <c r="AG75" s="166"/>
      <c r="AH75" s="166"/>
      <c r="AI75" s="166"/>
      <c r="AJ75" s="166"/>
      <c r="AK75" s="166"/>
      <c r="AL75" s="166"/>
      <c r="AM75" s="166"/>
      <c r="AN75" s="167"/>
      <c r="AO75" s="124">
        <v>25</v>
      </c>
      <c r="AP75" s="125"/>
      <c r="AQ75" s="125"/>
      <c r="AR75" s="125"/>
      <c r="AS75" s="125"/>
      <c r="AT75" s="125"/>
      <c r="AU75" s="125"/>
      <c r="AV75" s="126"/>
      <c r="AW75" s="130"/>
      <c r="AX75" s="131"/>
      <c r="AY75" s="131"/>
      <c r="AZ75" s="131"/>
      <c r="BA75" s="131"/>
      <c r="BB75" s="131"/>
      <c r="BC75" s="131"/>
      <c r="BD75" s="132"/>
      <c r="BE75" s="127">
        <f t="shared" si="0"/>
        <v>25</v>
      </c>
      <c r="BF75" s="128"/>
      <c r="BG75" s="128"/>
      <c r="BH75" s="128"/>
      <c r="BI75" s="128"/>
      <c r="BJ75" s="128"/>
      <c r="BK75" s="128"/>
      <c r="BL75" s="129"/>
    </row>
    <row r="76" spans="1:79" ht="30.75" customHeight="1">
      <c r="A76" s="138" t="s">
        <v>100</v>
      </c>
      <c r="B76" s="138"/>
      <c r="C76" s="138"/>
      <c r="D76" s="138"/>
      <c r="E76" s="138"/>
      <c r="F76" s="139"/>
      <c r="G76" s="140" t="s">
        <v>76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133" t="s">
        <v>85</v>
      </c>
      <c r="AA76" s="166"/>
      <c r="AB76" s="166"/>
      <c r="AC76" s="166"/>
      <c r="AD76" s="167"/>
      <c r="AE76" s="133" t="s">
        <v>83</v>
      </c>
      <c r="AF76" s="166"/>
      <c r="AG76" s="166"/>
      <c r="AH76" s="166"/>
      <c r="AI76" s="166"/>
      <c r="AJ76" s="166"/>
      <c r="AK76" s="166"/>
      <c r="AL76" s="166"/>
      <c r="AM76" s="166"/>
      <c r="AN76" s="167"/>
      <c r="AO76" s="124">
        <v>600</v>
      </c>
      <c r="AP76" s="125"/>
      <c r="AQ76" s="125"/>
      <c r="AR76" s="125"/>
      <c r="AS76" s="125"/>
      <c r="AT76" s="125"/>
      <c r="AU76" s="125"/>
      <c r="AV76" s="126"/>
      <c r="AW76" s="130"/>
      <c r="AX76" s="131"/>
      <c r="AY76" s="131"/>
      <c r="AZ76" s="131"/>
      <c r="BA76" s="131"/>
      <c r="BB76" s="131"/>
      <c r="BC76" s="131"/>
      <c r="BD76" s="132"/>
      <c r="BE76" s="127">
        <f t="shared" si="0"/>
        <v>600</v>
      </c>
      <c r="BF76" s="128"/>
      <c r="BG76" s="128"/>
      <c r="BH76" s="128"/>
      <c r="BI76" s="128"/>
      <c r="BJ76" s="128"/>
      <c r="BK76" s="128"/>
      <c r="BL76" s="129"/>
    </row>
    <row r="77" spans="1:79" ht="19.5" customHeight="1">
      <c r="A77" s="136" t="s">
        <v>101</v>
      </c>
      <c r="B77" s="136"/>
      <c r="C77" s="136"/>
      <c r="D77" s="136"/>
      <c r="E77" s="136"/>
      <c r="F77" s="137"/>
      <c r="G77" s="143" t="s">
        <v>59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5"/>
      <c r="Z77" s="143" t="s">
        <v>60</v>
      </c>
      <c r="AA77" s="146"/>
      <c r="AB77" s="146"/>
      <c r="AC77" s="146"/>
      <c r="AD77" s="147"/>
      <c r="AE77" s="143" t="s">
        <v>60</v>
      </c>
      <c r="AF77" s="146"/>
      <c r="AG77" s="146"/>
      <c r="AH77" s="146"/>
      <c r="AI77" s="146"/>
      <c r="AJ77" s="146"/>
      <c r="AK77" s="146"/>
      <c r="AL77" s="146"/>
      <c r="AM77" s="146"/>
      <c r="AN77" s="147"/>
      <c r="AO77" s="124"/>
      <c r="AP77" s="125"/>
      <c r="AQ77" s="125"/>
      <c r="AR77" s="125"/>
      <c r="AS77" s="125"/>
      <c r="AT77" s="125"/>
      <c r="AU77" s="125"/>
      <c r="AV77" s="126"/>
      <c r="AW77" s="124"/>
      <c r="AX77" s="125"/>
      <c r="AY77" s="125"/>
      <c r="AZ77" s="125"/>
      <c r="BA77" s="125"/>
      <c r="BB77" s="125"/>
      <c r="BC77" s="125"/>
      <c r="BD77" s="126"/>
      <c r="BE77" s="130"/>
      <c r="BF77" s="131"/>
      <c r="BG77" s="131"/>
      <c r="BH77" s="131"/>
      <c r="BI77" s="131"/>
      <c r="BJ77" s="131"/>
      <c r="BK77" s="131"/>
      <c r="BL77" s="132"/>
    </row>
    <row r="78" spans="1:79" ht="33.75" customHeight="1">
      <c r="A78" s="138" t="s">
        <v>102</v>
      </c>
      <c r="B78" s="138"/>
      <c r="C78" s="138"/>
      <c r="D78" s="138"/>
      <c r="E78" s="138"/>
      <c r="F78" s="139"/>
      <c r="G78" s="140" t="s">
        <v>77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33" t="s">
        <v>81</v>
      </c>
      <c r="AA78" s="134"/>
      <c r="AB78" s="134"/>
      <c r="AC78" s="134"/>
      <c r="AD78" s="135"/>
      <c r="AE78" s="133" t="s">
        <v>86</v>
      </c>
      <c r="AF78" s="134"/>
      <c r="AG78" s="134"/>
      <c r="AH78" s="134"/>
      <c r="AI78" s="134"/>
      <c r="AJ78" s="134"/>
      <c r="AK78" s="134"/>
      <c r="AL78" s="134"/>
      <c r="AM78" s="134"/>
      <c r="AN78" s="135"/>
      <c r="AO78" s="68">
        <v>0.6</v>
      </c>
      <c r="AP78" s="69"/>
      <c r="AQ78" s="69"/>
      <c r="AR78" s="69"/>
      <c r="AS78" s="69"/>
      <c r="AT78" s="69"/>
      <c r="AU78" s="69"/>
      <c r="AV78" s="70"/>
      <c r="AW78" s="68">
        <v>0.6</v>
      </c>
      <c r="AX78" s="69"/>
      <c r="AY78" s="69"/>
      <c r="AZ78" s="69"/>
      <c r="BA78" s="69"/>
      <c r="BB78" s="69"/>
      <c r="BC78" s="69"/>
      <c r="BD78" s="70"/>
      <c r="BE78" s="68">
        <v>0.6</v>
      </c>
      <c r="BF78" s="69"/>
      <c r="BG78" s="69"/>
      <c r="BH78" s="69"/>
      <c r="BI78" s="69"/>
      <c r="BJ78" s="69"/>
      <c r="BK78" s="69"/>
      <c r="BL78" s="70"/>
    </row>
    <row r="79" spans="1:79" ht="33" customHeight="1">
      <c r="A79" s="138" t="s">
        <v>103</v>
      </c>
      <c r="B79" s="138"/>
      <c r="C79" s="138"/>
      <c r="D79" s="138"/>
      <c r="E79" s="138"/>
      <c r="F79" s="139"/>
      <c r="G79" s="140" t="s">
        <v>78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33" t="s">
        <v>81</v>
      </c>
      <c r="AA79" s="166"/>
      <c r="AB79" s="166"/>
      <c r="AC79" s="166"/>
      <c r="AD79" s="167"/>
      <c r="AE79" s="133" t="s">
        <v>87</v>
      </c>
      <c r="AF79" s="166"/>
      <c r="AG79" s="166"/>
      <c r="AH79" s="166"/>
      <c r="AI79" s="166"/>
      <c r="AJ79" s="166"/>
      <c r="AK79" s="166"/>
      <c r="AL79" s="166"/>
      <c r="AM79" s="166"/>
      <c r="AN79" s="167"/>
      <c r="AO79" s="127">
        <f>AO69/AO74</f>
        <v>31.666666666666668</v>
      </c>
      <c r="AP79" s="128"/>
      <c r="AQ79" s="128"/>
      <c r="AR79" s="128"/>
      <c r="AS79" s="128"/>
      <c r="AT79" s="128"/>
      <c r="AU79" s="128"/>
      <c r="AV79" s="129"/>
      <c r="AW79" s="68"/>
      <c r="AX79" s="69"/>
      <c r="AY79" s="69"/>
      <c r="AZ79" s="69"/>
      <c r="BA79" s="69"/>
      <c r="BB79" s="69"/>
      <c r="BC79" s="69"/>
      <c r="BD79" s="70"/>
      <c r="BE79" s="127">
        <f t="shared" si="0"/>
        <v>31.666666666666668</v>
      </c>
      <c r="BF79" s="128"/>
      <c r="BG79" s="128"/>
      <c r="BH79" s="128"/>
      <c r="BI79" s="128"/>
      <c r="BJ79" s="128"/>
      <c r="BK79" s="128"/>
      <c r="BL79" s="129"/>
    </row>
    <row r="80" spans="1:79" ht="32.25" customHeight="1">
      <c r="A80" s="138" t="s">
        <v>104</v>
      </c>
      <c r="B80" s="138"/>
      <c r="C80" s="138"/>
      <c r="D80" s="138"/>
      <c r="E80" s="138"/>
      <c r="F80" s="139"/>
      <c r="G80" s="140" t="s">
        <v>79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133" t="s">
        <v>81</v>
      </c>
      <c r="AA80" s="166"/>
      <c r="AB80" s="166"/>
      <c r="AC80" s="166"/>
      <c r="AD80" s="167"/>
      <c r="AE80" s="133" t="s">
        <v>88</v>
      </c>
      <c r="AF80" s="166"/>
      <c r="AG80" s="166"/>
      <c r="AH80" s="166"/>
      <c r="AI80" s="166"/>
      <c r="AJ80" s="166"/>
      <c r="AK80" s="166"/>
      <c r="AL80" s="166"/>
      <c r="AM80" s="166"/>
      <c r="AN80" s="167"/>
      <c r="AO80" s="127">
        <v>2</v>
      </c>
      <c r="AP80" s="128"/>
      <c r="AQ80" s="128"/>
      <c r="AR80" s="128"/>
      <c r="AS80" s="128"/>
      <c r="AT80" s="128"/>
      <c r="AU80" s="128"/>
      <c r="AV80" s="129"/>
      <c r="AW80" s="68"/>
      <c r="AX80" s="69"/>
      <c r="AY80" s="69"/>
      <c r="AZ80" s="69"/>
      <c r="BA80" s="69"/>
      <c r="BB80" s="69"/>
      <c r="BC80" s="69"/>
      <c r="BD80" s="70"/>
      <c r="BE80" s="127">
        <f t="shared" si="0"/>
        <v>2</v>
      </c>
      <c r="BF80" s="128"/>
      <c r="BG80" s="128"/>
      <c r="BH80" s="128"/>
      <c r="BI80" s="128"/>
      <c r="BJ80" s="128"/>
      <c r="BK80" s="128"/>
      <c r="BL80" s="129"/>
    </row>
    <row r="81" spans="1:65" ht="30" customHeight="1">
      <c r="A81" s="138" t="s">
        <v>105</v>
      </c>
      <c r="B81" s="138"/>
      <c r="C81" s="138"/>
      <c r="D81" s="138"/>
      <c r="E81" s="138"/>
      <c r="F81" s="139"/>
      <c r="G81" s="140" t="s">
        <v>80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33" t="s">
        <v>89</v>
      </c>
      <c r="AA81" s="166"/>
      <c r="AB81" s="166"/>
      <c r="AC81" s="166"/>
      <c r="AD81" s="167"/>
      <c r="AE81" s="133" t="s">
        <v>90</v>
      </c>
      <c r="AF81" s="166"/>
      <c r="AG81" s="166"/>
      <c r="AH81" s="166"/>
      <c r="AI81" s="166"/>
      <c r="AJ81" s="166"/>
      <c r="AK81" s="166"/>
      <c r="AL81" s="166"/>
      <c r="AM81" s="166"/>
      <c r="AN81" s="167"/>
      <c r="AO81" s="127">
        <v>0.5</v>
      </c>
      <c r="AP81" s="128"/>
      <c r="AQ81" s="128"/>
      <c r="AR81" s="128"/>
      <c r="AS81" s="128"/>
      <c r="AT81" s="128"/>
      <c r="AU81" s="128"/>
      <c r="AV81" s="129"/>
      <c r="AW81" s="68"/>
      <c r="AX81" s="69"/>
      <c r="AY81" s="69"/>
      <c r="AZ81" s="69"/>
      <c r="BA81" s="69"/>
      <c r="BB81" s="69"/>
      <c r="BC81" s="69"/>
      <c r="BD81" s="70"/>
      <c r="BE81" s="127">
        <f t="shared" si="0"/>
        <v>0.5</v>
      </c>
      <c r="BF81" s="128"/>
      <c r="BG81" s="128"/>
      <c r="BH81" s="128"/>
      <c r="BI81" s="128"/>
      <c r="BJ81" s="128"/>
      <c r="BK81" s="128"/>
      <c r="BL81" s="129"/>
    </row>
    <row r="82" spans="1:65" ht="19.5" customHeight="1">
      <c r="A82" s="136" t="s">
        <v>106</v>
      </c>
      <c r="B82" s="136"/>
      <c r="C82" s="136"/>
      <c r="D82" s="136"/>
      <c r="E82" s="136"/>
      <c r="F82" s="137"/>
      <c r="G82" s="143" t="s">
        <v>61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33"/>
      <c r="AA82" s="134"/>
      <c r="AB82" s="134"/>
      <c r="AC82" s="134"/>
      <c r="AD82" s="135"/>
      <c r="AE82" s="133"/>
      <c r="AF82" s="134"/>
      <c r="AG82" s="134"/>
      <c r="AH82" s="134"/>
      <c r="AI82" s="134"/>
      <c r="AJ82" s="134"/>
      <c r="AK82" s="134"/>
      <c r="AL82" s="134"/>
      <c r="AM82" s="134"/>
      <c r="AN82" s="135"/>
      <c r="AO82" s="130"/>
      <c r="AP82" s="131"/>
      <c r="AQ82" s="131"/>
      <c r="AR82" s="131"/>
      <c r="AS82" s="131"/>
      <c r="AT82" s="131"/>
      <c r="AU82" s="131"/>
      <c r="AV82" s="132"/>
      <c r="AW82" s="124"/>
      <c r="AX82" s="125"/>
      <c r="AY82" s="125"/>
      <c r="AZ82" s="125"/>
      <c r="BA82" s="125"/>
      <c r="BB82" s="125"/>
      <c r="BC82" s="125"/>
      <c r="BD82" s="126"/>
      <c r="BE82" s="130"/>
      <c r="BF82" s="131"/>
      <c r="BG82" s="131"/>
      <c r="BH82" s="131"/>
      <c r="BI82" s="131"/>
      <c r="BJ82" s="131"/>
      <c r="BK82" s="131"/>
      <c r="BL82" s="132"/>
    </row>
    <row r="83" spans="1:65" ht="33.75" customHeight="1">
      <c r="A83" s="153" t="s">
        <v>143</v>
      </c>
      <c r="B83" s="138"/>
      <c r="C83" s="138"/>
      <c r="D83" s="138"/>
      <c r="E83" s="138"/>
      <c r="F83" s="139"/>
      <c r="G83" s="140" t="s">
        <v>62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133" t="s">
        <v>63</v>
      </c>
      <c r="AA83" s="134"/>
      <c r="AB83" s="134"/>
      <c r="AC83" s="134"/>
      <c r="AD83" s="135"/>
      <c r="AE83" s="133" t="s">
        <v>64</v>
      </c>
      <c r="AF83" s="134"/>
      <c r="AG83" s="134"/>
      <c r="AH83" s="134"/>
      <c r="AI83" s="134"/>
      <c r="AJ83" s="134"/>
      <c r="AK83" s="134"/>
      <c r="AL83" s="134"/>
      <c r="AM83" s="134"/>
      <c r="AN83" s="135"/>
      <c r="AO83" s="196">
        <f>11.6/AO67</f>
        <v>7.2568032530497342E-4</v>
      </c>
      <c r="AP83" s="197"/>
      <c r="AQ83" s="197"/>
      <c r="AR83" s="197"/>
      <c r="AS83" s="197"/>
      <c r="AT83" s="197"/>
      <c r="AU83" s="197"/>
      <c r="AV83" s="198"/>
      <c r="AW83" s="193">
        <f>0</f>
        <v>0</v>
      </c>
      <c r="AX83" s="194"/>
      <c r="AY83" s="194"/>
      <c r="AZ83" s="194"/>
      <c r="BA83" s="194"/>
      <c r="BB83" s="194"/>
      <c r="BC83" s="194"/>
      <c r="BD83" s="195"/>
      <c r="BE83" s="193">
        <f>AO83</f>
        <v>7.2568032530497342E-4</v>
      </c>
      <c r="BF83" s="194"/>
      <c r="BG83" s="194"/>
      <c r="BH83" s="194"/>
      <c r="BI83" s="194"/>
      <c r="BJ83" s="194"/>
      <c r="BK83" s="194"/>
      <c r="BL83" s="195"/>
    </row>
    <row r="84" spans="1:65" ht="46.5" customHeight="1">
      <c r="A84" s="138" t="s">
        <v>111</v>
      </c>
      <c r="B84" s="138"/>
      <c r="C84" s="138"/>
      <c r="D84" s="138"/>
      <c r="E84" s="138"/>
      <c r="F84" s="139"/>
      <c r="G84" s="201" t="str">
        <f>D49</f>
        <v>Забезпечення проведення капітального ремонту об´єктів транспортної інфраструктури</v>
      </c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3"/>
      <c r="Z84" s="26"/>
      <c r="AA84" s="27"/>
      <c r="AB84" s="27"/>
      <c r="AC84" s="27"/>
      <c r="AD84" s="28"/>
      <c r="AE84" s="26"/>
      <c r="AF84" s="27"/>
      <c r="AG84" s="27"/>
      <c r="AH84" s="27"/>
      <c r="AI84" s="27"/>
      <c r="AJ84" s="27"/>
      <c r="AK84" s="27"/>
      <c r="AL84" s="27"/>
      <c r="AM84" s="27"/>
      <c r="AN84" s="28"/>
      <c r="AO84" s="29"/>
      <c r="AP84" s="30"/>
      <c r="AQ84" s="30"/>
      <c r="AR84" s="30"/>
      <c r="AS84" s="30"/>
      <c r="AT84" s="30"/>
      <c r="AU84" s="30"/>
      <c r="AV84" s="31"/>
      <c r="AW84" s="29"/>
      <c r="AX84" s="30"/>
      <c r="AY84" s="30"/>
      <c r="AZ84" s="30"/>
      <c r="BA84" s="30"/>
      <c r="BB84" s="30"/>
      <c r="BC84" s="30"/>
      <c r="BD84" s="31"/>
      <c r="BE84" s="29"/>
      <c r="BF84" s="30"/>
      <c r="BG84" s="30"/>
      <c r="BH84" s="30"/>
      <c r="BI84" s="30"/>
      <c r="BJ84" s="30"/>
      <c r="BK84" s="30"/>
      <c r="BL84" s="31"/>
    </row>
    <row r="85" spans="1:65" ht="18.75" customHeight="1">
      <c r="A85" s="204" t="s">
        <v>112</v>
      </c>
      <c r="B85" s="204"/>
      <c r="C85" s="204"/>
      <c r="D85" s="204"/>
      <c r="E85" s="204"/>
      <c r="F85" s="205"/>
      <c r="G85" s="133" t="str">
        <f>G67</f>
        <v>Затрат</v>
      </c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26"/>
      <c r="AA85" s="27"/>
      <c r="AB85" s="27"/>
      <c r="AC85" s="27"/>
      <c r="AD85" s="28"/>
      <c r="AE85" s="26"/>
      <c r="AF85" s="27"/>
      <c r="AG85" s="27"/>
      <c r="AH85" s="27"/>
      <c r="AI85" s="27"/>
      <c r="AJ85" s="27"/>
      <c r="AK85" s="27"/>
      <c r="AL85" s="27"/>
      <c r="AM85" s="27"/>
      <c r="AN85" s="28"/>
      <c r="AO85" s="29"/>
      <c r="AP85" s="30"/>
      <c r="AQ85" s="30"/>
      <c r="AR85" s="30"/>
      <c r="AS85" s="30"/>
      <c r="AT85" s="30"/>
      <c r="AU85" s="30"/>
      <c r="AV85" s="31"/>
      <c r="AW85" s="29"/>
      <c r="AX85" s="30"/>
      <c r="AY85" s="30"/>
      <c r="AZ85" s="30"/>
      <c r="BA85" s="30"/>
      <c r="BB85" s="30"/>
      <c r="BC85" s="30"/>
      <c r="BD85" s="31"/>
      <c r="BE85" s="29"/>
      <c r="BF85" s="30"/>
      <c r="BG85" s="30"/>
      <c r="BH85" s="30"/>
      <c r="BI85" s="30"/>
      <c r="BJ85" s="30"/>
      <c r="BK85" s="30"/>
      <c r="BL85" s="31"/>
    </row>
    <row r="86" spans="1:65" ht="36" customHeight="1">
      <c r="A86" s="138" t="s">
        <v>114</v>
      </c>
      <c r="B86" s="138"/>
      <c r="C86" s="138"/>
      <c r="D86" s="138"/>
      <c r="E86" s="138"/>
      <c r="F86" s="139"/>
      <c r="G86" s="140" t="s">
        <v>113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2"/>
      <c r="Z86" s="133" t="s">
        <v>81</v>
      </c>
      <c r="AA86" s="134"/>
      <c r="AB86" s="134"/>
      <c r="AC86" s="134"/>
      <c r="AD86" s="135"/>
      <c r="AE86" s="133" t="s">
        <v>137</v>
      </c>
      <c r="AF86" s="134"/>
      <c r="AG86" s="134"/>
      <c r="AH86" s="134"/>
      <c r="AI86" s="134"/>
      <c r="AJ86" s="134"/>
      <c r="AK86" s="134"/>
      <c r="AL86" s="134"/>
      <c r="AM86" s="134"/>
      <c r="AN86" s="135"/>
      <c r="AO86" s="68"/>
      <c r="AP86" s="69"/>
      <c r="AQ86" s="69"/>
      <c r="AR86" s="69"/>
      <c r="AS86" s="69"/>
      <c r="AT86" s="69"/>
      <c r="AU86" s="69"/>
      <c r="AV86" s="70"/>
      <c r="AW86" s="68">
        <f>13187.3+12698.89</f>
        <v>25886.19</v>
      </c>
      <c r="AX86" s="69"/>
      <c r="AY86" s="69"/>
      <c r="AZ86" s="69"/>
      <c r="BA86" s="69"/>
      <c r="BB86" s="69"/>
      <c r="BC86" s="69"/>
      <c r="BD86" s="70"/>
      <c r="BE86" s="68">
        <f>AO86+AW86</f>
        <v>25886.19</v>
      </c>
      <c r="BF86" s="69"/>
      <c r="BG86" s="69"/>
      <c r="BH86" s="69"/>
      <c r="BI86" s="69"/>
      <c r="BJ86" s="69"/>
      <c r="BK86" s="69"/>
      <c r="BL86" s="70"/>
    </row>
    <row r="87" spans="1:65" ht="16.5" customHeight="1">
      <c r="A87" s="136" t="s">
        <v>115</v>
      </c>
      <c r="B87" s="136"/>
      <c r="C87" s="136"/>
      <c r="D87" s="136"/>
      <c r="E87" s="136"/>
      <c r="F87" s="137"/>
      <c r="G87" s="143" t="s">
        <v>57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5"/>
      <c r="Z87" s="143" t="s">
        <v>60</v>
      </c>
      <c r="AA87" s="146"/>
      <c r="AB87" s="146"/>
      <c r="AC87" s="146"/>
      <c r="AD87" s="147"/>
      <c r="AE87" s="133"/>
      <c r="AF87" s="134"/>
      <c r="AG87" s="134"/>
      <c r="AH87" s="134"/>
      <c r="AI87" s="134"/>
      <c r="AJ87" s="134"/>
      <c r="AK87" s="134"/>
      <c r="AL87" s="134"/>
      <c r="AM87" s="134"/>
      <c r="AN87" s="135"/>
      <c r="AO87" s="121"/>
      <c r="AP87" s="122"/>
      <c r="AQ87" s="122"/>
      <c r="AR87" s="122"/>
      <c r="AS87" s="122"/>
      <c r="AT87" s="122"/>
      <c r="AU87" s="122"/>
      <c r="AV87" s="123"/>
      <c r="AW87" s="124"/>
      <c r="AX87" s="125"/>
      <c r="AY87" s="125"/>
      <c r="AZ87" s="125"/>
      <c r="BA87" s="125"/>
      <c r="BB87" s="125"/>
      <c r="BC87" s="125"/>
      <c r="BD87" s="126"/>
      <c r="BE87" s="130"/>
      <c r="BF87" s="131"/>
      <c r="BG87" s="131"/>
      <c r="BH87" s="131"/>
      <c r="BI87" s="131"/>
      <c r="BJ87" s="131"/>
      <c r="BK87" s="131"/>
      <c r="BL87" s="132"/>
    </row>
    <row r="88" spans="1:65" ht="41.25" customHeight="1">
      <c r="A88" s="138" t="s">
        <v>118</v>
      </c>
      <c r="B88" s="138"/>
      <c r="C88" s="138"/>
      <c r="D88" s="138"/>
      <c r="E88" s="138"/>
      <c r="F88" s="139"/>
      <c r="G88" s="154" t="s">
        <v>135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33" t="s">
        <v>136</v>
      </c>
      <c r="AA88" s="134"/>
      <c r="AB88" s="134"/>
      <c r="AC88" s="134"/>
      <c r="AD88" s="135"/>
      <c r="AE88" s="133" t="s">
        <v>83</v>
      </c>
      <c r="AF88" s="134"/>
      <c r="AG88" s="134"/>
      <c r="AH88" s="134"/>
      <c r="AI88" s="134"/>
      <c r="AJ88" s="134"/>
      <c r="AK88" s="134"/>
      <c r="AL88" s="134"/>
      <c r="AM88" s="134"/>
      <c r="AN88" s="135"/>
      <c r="AO88" s="130"/>
      <c r="AP88" s="131"/>
      <c r="AQ88" s="131"/>
      <c r="AR88" s="131"/>
      <c r="AS88" s="131"/>
      <c r="AT88" s="131"/>
      <c r="AU88" s="131"/>
      <c r="AV88" s="132"/>
      <c r="AW88" s="130">
        <v>186104</v>
      </c>
      <c r="AX88" s="131"/>
      <c r="AY88" s="131"/>
      <c r="AZ88" s="131"/>
      <c r="BA88" s="131"/>
      <c r="BB88" s="131"/>
      <c r="BC88" s="131"/>
      <c r="BD88" s="132"/>
      <c r="BE88" s="130">
        <f>AO88+AW88</f>
        <v>186104</v>
      </c>
      <c r="BF88" s="131"/>
      <c r="BG88" s="131"/>
      <c r="BH88" s="131"/>
      <c r="BI88" s="131"/>
      <c r="BJ88" s="131"/>
      <c r="BK88" s="131"/>
      <c r="BL88" s="132"/>
    </row>
    <row r="89" spans="1:65" ht="17.25" customHeight="1">
      <c r="A89" s="136" t="s">
        <v>116</v>
      </c>
      <c r="B89" s="136"/>
      <c r="C89" s="136"/>
      <c r="D89" s="136"/>
      <c r="E89" s="136"/>
      <c r="F89" s="137"/>
      <c r="G89" s="143" t="s">
        <v>59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143" t="s">
        <v>60</v>
      </c>
      <c r="AA89" s="146"/>
      <c r="AB89" s="146"/>
      <c r="AC89" s="146"/>
      <c r="AD89" s="147"/>
      <c r="AE89" s="143" t="s">
        <v>60</v>
      </c>
      <c r="AF89" s="146"/>
      <c r="AG89" s="146"/>
      <c r="AH89" s="146"/>
      <c r="AI89" s="146"/>
      <c r="AJ89" s="146"/>
      <c r="AK89" s="146"/>
      <c r="AL89" s="146"/>
      <c r="AM89" s="146"/>
      <c r="AN89" s="147"/>
      <c r="AO89" s="124"/>
      <c r="AP89" s="125"/>
      <c r="AQ89" s="125"/>
      <c r="AR89" s="125"/>
      <c r="AS89" s="125"/>
      <c r="AT89" s="125"/>
      <c r="AU89" s="125"/>
      <c r="AV89" s="126"/>
      <c r="AW89" s="124"/>
      <c r="AX89" s="125"/>
      <c r="AY89" s="125"/>
      <c r="AZ89" s="125"/>
      <c r="BA89" s="125"/>
      <c r="BB89" s="125"/>
      <c r="BC89" s="125"/>
      <c r="BD89" s="126"/>
      <c r="BE89" s="130"/>
      <c r="BF89" s="131"/>
      <c r="BG89" s="131"/>
      <c r="BH89" s="131"/>
      <c r="BI89" s="131"/>
      <c r="BJ89" s="131"/>
      <c r="BK89" s="131"/>
      <c r="BL89" s="132"/>
    </row>
    <row r="90" spans="1:65" ht="32.25" customHeight="1">
      <c r="A90" s="138" t="s">
        <v>121</v>
      </c>
      <c r="B90" s="138"/>
      <c r="C90" s="138"/>
      <c r="D90" s="138"/>
      <c r="E90" s="138"/>
      <c r="F90" s="139"/>
      <c r="G90" s="140" t="s">
        <v>145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2"/>
      <c r="Z90" s="133" t="s">
        <v>81</v>
      </c>
      <c r="AA90" s="134"/>
      <c r="AB90" s="134"/>
      <c r="AC90" s="134"/>
      <c r="AD90" s="135"/>
      <c r="AE90" s="133" t="s">
        <v>117</v>
      </c>
      <c r="AF90" s="134"/>
      <c r="AG90" s="134"/>
      <c r="AH90" s="134"/>
      <c r="AI90" s="134"/>
      <c r="AJ90" s="134"/>
      <c r="AK90" s="134"/>
      <c r="AL90" s="134"/>
      <c r="AM90" s="134"/>
      <c r="AN90" s="135"/>
      <c r="AO90" s="68"/>
      <c r="AP90" s="69"/>
      <c r="AQ90" s="69"/>
      <c r="AR90" s="69"/>
      <c r="AS90" s="69"/>
      <c r="AT90" s="69"/>
      <c r="AU90" s="69"/>
      <c r="AV90" s="70"/>
      <c r="AW90" s="159">
        <f>AW86/AW88</f>
        <v>0.13909529080514121</v>
      </c>
      <c r="AX90" s="160"/>
      <c r="AY90" s="160"/>
      <c r="AZ90" s="160"/>
      <c r="BA90" s="160"/>
      <c r="BB90" s="160"/>
      <c r="BC90" s="160"/>
      <c r="BD90" s="161"/>
      <c r="BE90" s="159">
        <f>AO90+AW90</f>
        <v>0.13909529080514121</v>
      </c>
      <c r="BF90" s="160"/>
      <c r="BG90" s="160"/>
      <c r="BH90" s="160"/>
      <c r="BI90" s="160"/>
      <c r="BJ90" s="160"/>
      <c r="BK90" s="160"/>
      <c r="BL90" s="161"/>
    </row>
    <row r="91" spans="1:65" ht="24" customHeight="1">
      <c r="A91" s="136" t="s">
        <v>119</v>
      </c>
      <c r="B91" s="136"/>
      <c r="C91" s="136"/>
      <c r="D91" s="136"/>
      <c r="E91" s="136"/>
      <c r="F91" s="137"/>
      <c r="G91" s="143" t="s">
        <v>61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5"/>
      <c r="Z91" s="133"/>
      <c r="AA91" s="134"/>
      <c r="AB91" s="134"/>
      <c r="AC91" s="134"/>
      <c r="AD91" s="135"/>
      <c r="AE91" s="133"/>
      <c r="AF91" s="134"/>
      <c r="AG91" s="134"/>
      <c r="AH91" s="134"/>
      <c r="AI91" s="134"/>
      <c r="AJ91" s="134"/>
      <c r="AK91" s="134"/>
      <c r="AL91" s="134"/>
      <c r="AM91" s="134"/>
      <c r="AN91" s="135"/>
      <c r="AO91" s="130"/>
      <c r="AP91" s="131"/>
      <c r="AQ91" s="131"/>
      <c r="AR91" s="131"/>
      <c r="AS91" s="131"/>
      <c r="AT91" s="131"/>
      <c r="AU91" s="131"/>
      <c r="AV91" s="132"/>
      <c r="AW91" s="124"/>
      <c r="AX91" s="125"/>
      <c r="AY91" s="125"/>
      <c r="AZ91" s="125"/>
      <c r="BA91" s="125"/>
      <c r="BB91" s="125"/>
      <c r="BC91" s="125"/>
      <c r="BD91" s="126"/>
      <c r="BE91" s="130"/>
      <c r="BF91" s="131"/>
      <c r="BG91" s="131"/>
      <c r="BH91" s="131"/>
      <c r="BI91" s="131"/>
      <c r="BJ91" s="131"/>
      <c r="BK91" s="131"/>
      <c r="BL91" s="132"/>
      <c r="BM91" s="20"/>
    </row>
    <row r="92" spans="1:65" ht="31.5" customHeight="1">
      <c r="A92" s="153" t="s">
        <v>120</v>
      </c>
      <c r="B92" s="138"/>
      <c r="C92" s="138"/>
      <c r="D92" s="138"/>
      <c r="E92" s="138"/>
      <c r="F92" s="139"/>
      <c r="G92" s="154" t="s">
        <v>62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5" t="s">
        <v>63</v>
      </c>
      <c r="AA92" s="156"/>
      <c r="AB92" s="156"/>
      <c r="AC92" s="156"/>
      <c r="AD92" s="156"/>
      <c r="AE92" s="155" t="s">
        <v>64</v>
      </c>
      <c r="AF92" s="156"/>
      <c r="AG92" s="156"/>
      <c r="AH92" s="156"/>
      <c r="AI92" s="156"/>
      <c r="AJ92" s="156"/>
      <c r="AK92" s="156"/>
      <c r="AL92" s="156"/>
      <c r="AM92" s="156"/>
      <c r="AN92" s="156"/>
      <c r="AO92" s="206"/>
      <c r="AP92" s="206"/>
      <c r="AQ92" s="206"/>
      <c r="AR92" s="206"/>
      <c r="AS92" s="206"/>
      <c r="AT92" s="206"/>
      <c r="AU92" s="206"/>
      <c r="AV92" s="206"/>
      <c r="AW92" s="206">
        <f>0/AW86</f>
        <v>0</v>
      </c>
      <c r="AX92" s="206"/>
      <c r="AY92" s="206"/>
      <c r="AZ92" s="206"/>
      <c r="BA92" s="206"/>
      <c r="BB92" s="206"/>
      <c r="BC92" s="206"/>
      <c r="BD92" s="206"/>
      <c r="BE92" s="206">
        <f>0/BE86</f>
        <v>0</v>
      </c>
      <c r="BF92" s="206"/>
      <c r="BG92" s="206"/>
      <c r="BH92" s="206"/>
      <c r="BI92" s="206"/>
      <c r="BJ92" s="206"/>
      <c r="BK92" s="206"/>
      <c r="BL92" s="206"/>
      <c r="BM92" s="20"/>
    </row>
    <row r="93" spans="1:65" ht="14.25" customHeight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34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35"/>
      <c r="BI93" s="35"/>
      <c r="BJ93" s="35"/>
      <c r="BK93" s="35"/>
      <c r="BL93" s="35"/>
      <c r="BM93" s="20"/>
    </row>
    <row r="94" spans="1:65" ht="22.5" customHeight="1">
      <c r="A94" s="150" t="s">
        <v>65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36"/>
      <c r="AO94" s="158" t="s">
        <v>66</v>
      </c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35"/>
      <c r="BI94" s="35"/>
      <c r="BJ94" s="35"/>
      <c r="BK94" s="35"/>
      <c r="BL94" s="35"/>
      <c r="BM94" s="20"/>
    </row>
    <row r="95" spans="1:65" ht="12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11" t="s">
        <v>6</v>
      </c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0"/>
      <c r="AO95" s="212" t="s">
        <v>67</v>
      </c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0"/>
      <c r="BI95" s="20"/>
      <c r="BJ95" s="20"/>
      <c r="BK95" s="20"/>
      <c r="BL95" s="20"/>
      <c r="BM95" s="20"/>
    </row>
    <row r="96" spans="1:65" ht="15.75">
      <c r="A96" s="213" t="s">
        <v>4</v>
      </c>
      <c r="B96" s="213"/>
      <c r="C96" s="213"/>
      <c r="D96" s="213"/>
      <c r="E96" s="213"/>
      <c r="F96" s="213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9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26.25" customHeight="1">
      <c r="A98" s="24" t="s">
        <v>139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19"/>
      <c r="AO98" s="215" t="s">
        <v>140</v>
      </c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0"/>
      <c r="BI98" s="20"/>
      <c r="BJ98" s="20"/>
      <c r="BK98" s="20"/>
      <c r="BL98" s="20"/>
      <c r="BM98" s="20"/>
    </row>
    <row r="99" spans="1:65" ht="17.25" customHeight="1">
      <c r="A99" s="25" t="s">
        <v>109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0"/>
      <c r="Q99" s="20"/>
      <c r="R99" s="20"/>
      <c r="S99" s="20"/>
      <c r="T99" s="20"/>
      <c r="U99" s="20"/>
      <c r="V99" s="20"/>
      <c r="W99" s="212" t="s">
        <v>6</v>
      </c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0"/>
      <c r="AO99" s="212" t="s">
        <v>67</v>
      </c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0"/>
      <c r="BI99" s="20"/>
      <c r="BJ99" s="20"/>
      <c r="BK99" s="20"/>
      <c r="BL99" s="20"/>
      <c r="BM99" s="20"/>
    </row>
    <row r="101" spans="1:65"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</row>
    <row r="102" spans="1:65" ht="15.75">
      <c r="A102" s="208" t="s">
        <v>141</v>
      </c>
      <c r="B102" s="209"/>
      <c r="C102" s="209"/>
      <c r="D102" s="209"/>
      <c r="E102" s="209"/>
      <c r="F102" s="209"/>
      <c r="G102" s="209"/>
      <c r="H102" s="209"/>
    </row>
    <row r="103" spans="1:65" ht="15.75">
      <c r="A103" s="210" t="s">
        <v>46</v>
      </c>
      <c r="B103" s="210"/>
      <c r="C103" s="210"/>
      <c r="D103" s="210"/>
      <c r="E103" s="210"/>
      <c r="F103" s="210"/>
      <c r="G103" s="210"/>
      <c r="H103" s="210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65">
      <c r="A104" s="17" t="s">
        <v>47</v>
      </c>
    </row>
  </sheetData>
  <mergeCells count="348">
    <mergeCell ref="BE92:BL92"/>
    <mergeCell ref="AO90:AV90"/>
    <mergeCell ref="BE91:BL91"/>
    <mergeCell ref="AO101:BG101"/>
    <mergeCell ref="AW92:BD92"/>
    <mergeCell ref="AO92:AV92"/>
    <mergeCell ref="AW91:BD91"/>
    <mergeCell ref="A102:H102"/>
    <mergeCell ref="A103:H103"/>
    <mergeCell ref="W95:AM95"/>
    <mergeCell ref="AO95:BG95"/>
    <mergeCell ref="A96:F96"/>
    <mergeCell ref="W98:AM98"/>
    <mergeCell ref="AO98:BG98"/>
    <mergeCell ref="W99:AM99"/>
    <mergeCell ref="AO99:BG99"/>
    <mergeCell ref="W101:AM101"/>
    <mergeCell ref="AE92:AN92"/>
    <mergeCell ref="AW77:BD77"/>
    <mergeCell ref="AE71:AN71"/>
    <mergeCell ref="G63:Y63"/>
    <mergeCell ref="G74:Y74"/>
    <mergeCell ref="G72:Y72"/>
    <mergeCell ref="G71:Y71"/>
    <mergeCell ref="Z74:AD74"/>
    <mergeCell ref="Z73:AD73"/>
    <mergeCell ref="Z72:AD72"/>
    <mergeCell ref="G73:Y73"/>
    <mergeCell ref="AE73:AN73"/>
    <mergeCell ref="AE72:AN72"/>
    <mergeCell ref="AE74:AN74"/>
    <mergeCell ref="G70:Y70"/>
    <mergeCell ref="G69:Y69"/>
    <mergeCell ref="AW76:BD76"/>
    <mergeCell ref="AO76:AV76"/>
    <mergeCell ref="AO75:AV75"/>
    <mergeCell ref="AO72:AV72"/>
    <mergeCell ref="AW74:BD74"/>
    <mergeCell ref="AW72:BD72"/>
    <mergeCell ref="G67:Y67"/>
    <mergeCell ref="Z68:AD68"/>
    <mergeCell ref="Z76:AD76"/>
    <mergeCell ref="A71:F71"/>
    <mergeCell ref="A76:F76"/>
    <mergeCell ref="A79:F79"/>
    <mergeCell ref="A87:F87"/>
    <mergeCell ref="A80:F80"/>
    <mergeCell ref="A69:F69"/>
    <mergeCell ref="A70:F70"/>
    <mergeCell ref="A72:F72"/>
    <mergeCell ref="A75:F75"/>
    <mergeCell ref="A73:F73"/>
    <mergeCell ref="A74:F74"/>
    <mergeCell ref="A85:F85"/>
    <mergeCell ref="A77:F77"/>
    <mergeCell ref="A78:F78"/>
    <mergeCell ref="AE77:AN77"/>
    <mergeCell ref="AE80:AN80"/>
    <mergeCell ref="G86:Y86"/>
    <mergeCell ref="Z83:AD83"/>
    <mergeCell ref="AE81:AN81"/>
    <mergeCell ref="AE82:AN82"/>
    <mergeCell ref="A84:F84"/>
    <mergeCell ref="G84:Y84"/>
    <mergeCell ref="AE83:AN83"/>
    <mergeCell ref="A82:F82"/>
    <mergeCell ref="A81:F81"/>
    <mergeCell ref="A86:F86"/>
    <mergeCell ref="A83:F83"/>
    <mergeCell ref="G78:Y78"/>
    <mergeCell ref="AO78:AV78"/>
    <mergeCell ref="AO79:AV79"/>
    <mergeCell ref="BE81:BL81"/>
    <mergeCell ref="G87:Y87"/>
    <mergeCell ref="Z87:AD87"/>
    <mergeCell ref="AE87:AN87"/>
    <mergeCell ref="AE75:AN75"/>
    <mergeCell ref="AE86:AN86"/>
    <mergeCell ref="Z78:AD78"/>
    <mergeCell ref="AE76:AN76"/>
    <mergeCell ref="G76:Y76"/>
    <mergeCell ref="Z77:AD77"/>
    <mergeCell ref="AE79:AN79"/>
    <mergeCell ref="Z86:AD86"/>
    <mergeCell ref="G80:Y80"/>
    <mergeCell ref="G79:Y79"/>
    <mergeCell ref="G81:Y81"/>
    <mergeCell ref="G82:Y82"/>
    <mergeCell ref="G83:Y83"/>
    <mergeCell ref="Z82:AD82"/>
    <mergeCell ref="Z81:AD81"/>
    <mergeCell ref="G77:Y77"/>
    <mergeCell ref="G85:Y85"/>
    <mergeCell ref="Z75:AD75"/>
    <mergeCell ref="AW67:BD67"/>
    <mergeCell ref="AE68:AN68"/>
    <mergeCell ref="G62:Y62"/>
    <mergeCell ref="BE76:BL76"/>
    <mergeCell ref="BE77:BL77"/>
    <mergeCell ref="AO77:AV77"/>
    <mergeCell ref="AW79:BD79"/>
    <mergeCell ref="BE83:BL83"/>
    <mergeCell ref="AO83:AV83"/>
    <mergeCell ref="AW83:BD83"/>
    <mergeCell ref="AW70:BD70"/>
    <mergeCell ref="BE75:BL75"/>
    <mergeCell ref="AW75:BD75"/>
    <mergeCell ref="BE74:BL74"/>
    <mergeCell ref="BE71:BL71"/>
    <mergeCell ref="BE72:BL72"/>
    <mergeCell ref="BE73:BL73"/>
    <mergeCell ref="BE70:BL70"/>
    <mergeCell ref="AO70:AV70"/>
    <mergeCell ref="AW71:BD71"/>
    <mergeCell ref="AW73:BD73"/>
    <mergeCell ref="AO74:AV74"/>
    <mergeCell ref="BE79:BL79"/>
    <mergeCell ref="BE78:BL78"/>
    <mergeCell ref="G66:Y66"/>
    <mergeCell ref="A67:F67"/>
    <mergeCell ref="G68:Y68"/>
    <mergeCell ref="BE62:BL62"/>
    <mergeCell ref="BE63:BL63"/>
    <mergeCell ref="BE65:BL65"/>
    <mergeCell ref="BE66:BL66"/>
    <mergeCell ref="BE69:BL69"/>
    <mergeCell ref="AW69:BD69"/>
    <mergeCell ref="G65:Y65"/>
    <mergeCell ref="Z64:AD64"/>
    <mergeCell ref="AO63:AV63"/>
    <mergeCell ref="G64:Y64"/>
    <mergeCell ref="AO64:AV64"/>
    <mergeCell ref="AO65:AV65"/>
    <mergeCell ref="Z65:AD65"/>
    <mergeCell ref="AE64:AN64"/>
    <mergeCell ref="AE65:AN65"/>
    <mergeCell ref="AW66:BD66"/>
    <mergeCell ref="AO66:AV66"/>
    <mergeCell ref="AO68:AV68"/>
    <mergeCell ref="AO69:AV69"/>
    <mergeCell ref="AE67:AN67"/>
    <mergeCell ref="AO67:AV67"/>
    <mergeCell ref="AR59:AY59"/>
    <mergeCell ref="AO62:AV62"/>
    <mergeCell ref="AJ59:AQ59"/>
    <mergeCell ref="AE62:AN62"/>
    <mergeCell ref="AW62:BD62"/>
    <mergeCell ref="A61:BL61"/>
    <mergeCell ref="Z62:AD62"/>
    <mergeCell ref="BE64:BL64"/>
    <mergeCell ref="Z63:AD63"/>
    <mergeCell ref="AE63:AN63"/>
    <mergeCell ref="A59:C59"/>
    <mergeCell ref="A62:F62"/>
    <mergeCell ref="A64:F64"/>
    <mergeCell ref="AB59:AI59"/>
    <mergeCell ref="AW63:BD63"/>
    <mergeCell ref="BE68:BL68"/>
    <mergeCell ref="AW68:BD68"/>
    <mergeCell ref="BE67:BL67"/>
    <mergeCell ref="Z66:AD66"/>
    <mergeCell ref="AE66:AN66"/>
    <mergeCell ref="A63:F63"/>
    <mergeCell ref="Z80:AD80"/>
    <mergeCell ref="AE78:AN78"/>
    <mergeCell ref="Z79:AD79"/>
    <mergeCell ref="BE80:BL80"/>
    <mergeCell ref="AW78:BD78"/>
    <mergeCell ref="AW64:BD64"/>
    <mergeCell ref="Z71:AD71"/>
    <mergeCell ref="Z69:AD69"/>
    <mergeCell ref="AO73:AV73"/>
    <mergeCell ref="AO71:AV71"/>
    <mergeCell ref="AE70:AN70"/>
    <mergeCell ref="AE69:AN69"/>
    <mergeCell ref="Z70:AD70"/>
    <mergeCell ref="G75:Y75"/>
    <mergeCell ref="A65:F65"/>
    <mergeCell ref="A68:F68"/>
    <mergeCell ref="Z67:AD67"/>
    <mergeCell ref="A66:F66"/>
    <mergeCell ref="BE88:BL88"/>
    <mergeCell ref="D59:AA59"/>
    <mergeCell ref="BE82:BL82"/>
    <mergeCell ref="A94:V94"/>
    <mergeCell ref="W93:AM93"/>
    <mergeCell ref="AO93:BG93"/>
    <mergeCell ref="A92:F92"/>
    <mergeCell ref="G92:Y92"/>
    <mergeCell ref="Z92:AD92"/>
    <mergeCell ref="AO88:AV88"/>
    <mergeCell ref="Z90:AD90"/>
    <mergeCell ref="W94:AM94"/>
    <mergeCell ref="AO94:BG94"/>
    <mergeCell ref="BE86:BL86"/>
    <mergeCell ref="BE89:BL89"/>
    <mergeCell ref="AE90:AN90"/>
    <mergeCell ref="AW90:BD90"/>
    <mergeCell ref="BE90:BL90"/>
    <mergeCell ref="BE87:BL87"/>
    <mergeCell ref="A89:F89"/>
    <mergeCell ref="G89:Y89"/>
    <mergeCell ref="Z89:AD89"/>
    <mergeCell ref="G88:Y88"/>
    <mergeCell ref="AW65:BD65"/>
    <mergeCell ref="Z88:AD88"/>
    <mergeCell ref="AE88:AN88"/>
    <mergeCell ref="AW89:BD89"/>
    <mergeCell ref="A91:F91"/>
    <mergeCell ref="A90:F90"/>
    <mergeCell ref="G90:Y90"/>
    <mergeCell ref="G91:Y91"/>
    <mergeCell ref="Z91:AD91"/>
    <mergeCell ref="AE91:AN91"/>
    <mergeCell ref="AO91:AV91"/>
    <mergeCell ref="AE89:AN89"/>
    <mergeCell ref="AO89:AV89"/>
    <mergeCell ref="A88:F88"/>
    <mergeCell ref="AW88:BD88"/>
    <mergeCell ref="AO87:AV87"/>
    <mergeCell ref="AW87:BD87"/>
    <mergeCell ref="AW81:BD81"/>
    <mergeCell ref="AO80:AV80"/>
    <mergeCell ref="AO82:AV82"/>
    <mergeCell ref="AW80:BD80"/>
    <mergeCell ref="AO81:AV81"/>
    <mergeCell ref="AW86:BD86"/>
    <mergeCell ref="AO86:AV86"/>
    <mergeCell ref="AW82:BD82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U15:BB15"/>
    <mergeCell ref="B16:L16"/>
    <mergeCell ref="N16:AS16"/>
    <mergeCell ref="AU16:BB16"/>
    <mergeCell ref="B18:L18"/>
    <mergeCell ref="N18:Y18"/>
    <mergeCell ref="AA18:AI18"/>
    <mergeCell ref="B19:L19"/>
    <mergeCell ref="AS46:AZ46"/>
    <mergeCell ref="A43:AZ43"/>
    <mergeCell ref="AC44:AJ45"/>
    <mergeCell ref="AK44:AR45"/>
    <mergeCell ref="G39:BL39"/>
    <mergeCell ref="A42:AZ42"/>
    <mergeCell ref="AS44:AZ45"/>
    <mergeCell ref="D44:AB45"/>
    <mergeCell ref="A40:F40"/>
    <mergeCell ref="A44:C45"/>
    <mergeCell ref="G40:BL40"/>
    <mergeCell ref="A39:F39"/>
    <mergeCell ref="A35:BL35"/>
    <mergeCell ref="A30:F30"/>
    <mergeCell ref="G30:BL30"/>
    <mergeCell ref="A29:F29"/>
    <mergeCell ref="AK18:BD18"/>
    <mergeCell ref="AS47:AZ47"/>
    <mergeCell ref="A46:C46"/>
    <mergeCell ref="AK46:AR46"/>
    <mergeCell ref="A47:C47"/>
    <mergeCell ref="AK47:AR47"/>
    <mergeCell ref="AC46:AJ46"/>
    <mergeCell ref="AC47:AJ47"/>
    <mergeCell ref="D47:AB47"/>
    <mergeCell ref="A36:F36"/>
    <mergeCell ref="G36:BL36"/>
    <mergeCell ref="D57:AA57"/>
    <mergeCell ref="A58:C58"/>
    <mergeCell ref="D54:AA55"/>
    <mergeCell ref="AB58:AI58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C48:AJ48"/>
    <mergeCell ref="D48:AB48"/>
    <mergeCell ref="A50:C50"/>
    <mergeCell ref="AK50:AR50"/>
    <mergeCell ref="AS50:AZ50"/>
    <mergeCell ref="AK48:AR48"/>
    <mergeCell ref="BA48:BH48"/>
    <mergeCell ref="A49:C49"/>
    <mergeCell ref="AC49:AJ49"/>
    <mergeCell ref="AK49:AR49"/>
    <mergeCell ref="AS49:AZ49"/>
    <mergeCell ref="D49:AB49"/>
    <mergeCell ref="AJ58:AQ58"/>
    <mergeCell ref="A54:C55"/>
    <mergeCell ref="A57:C57"/>
    <mergeCell ref="AR58:AY58"/>
    <mergeCell ref="A56:C56"/>
    <mergeCell ref="D46:AB46"/>
    <mergeCell ref="AB57:AI57"/>
    <mergeCell ref="D56:AA56"/>
    <mergeCell ref="D50:AB50"/>
    <mergeCell ref="A52:BL52"/>
    <mergeCell ref="AJ54:AQ55"/>
    <mergeCell ref="AR54:AY55"/>
    <mergeCell ref="AR56:AY56"/>
    <mergeCell ref="AR57:AY57"/>
    <mergeCell ref="AJ56:AQ56"/>
    <mergeCell ref="AJ57:AQ57"/>
    <mergeCell ref="AB54:AI55"/>
    <mergeCell ref="AB56:AI56"/>
    <mergeCell ref="D58:AA58"/>
    <mergeCell ref="A53:AY53"/>
    <mergeCell ref="BA50:BH50"/>
    <mergeCell ref="A48:C48"/>
    <mergeCell ref="AS48:AZ48"/>
    <mergeCell ref="AC50:AJ50"/>
  </mergeCells>
  <phoneticPr fontId="0" type="noConversion"/>
  <conditionalFormatting sqref="G65:L65">
    <cfRule type="cellIs" dxfId="4" priority="2" stopIfTrue="1" operator="equal">
      <formula>$G64</formula>
    </cfRule>
  </conditionalFormatting>
  <conditionalFormatting sqref="D50">
    <cfRule type="cellIs" dxfId="3" priority="3" stopIfTrue="1" operator="equal">
      <formula>$D47</formula>
    </cfRule>
  </conditionalFormatting>
  <conditionalFormatting sqref="B90:F90 A65:A92 B65:F65">
    <cfRule type="cellIs" dxfId="2" priority="4" stopIfTrue="1" operator="equal">
      <formula>0</formula>
    </cfRule>
  </conditionalFormatting>
  <conditionalFormatting sqref="D50:I50">
    <cfRule type="cellIs" dxfId="1" priority="1" stopIfTrue="1" operator="equal">
      <formula>$D47</formula>
    </cfRule>
  </conditionalFormatting>
  <conditionalFormatting sqref="G90:L90">
    <cfRule type="cellIs" dxfId="0" priority="14" stopIfTrue="1" operator="equal">
      <formula>$G65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0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2020-02-03T07:10:54Z</cp:lastPrinted>
  <dcterms:created xsi:type="dcterms:W3CDTF">2016-08-15T09:54:21Z</dcterms:created>
  <dcterms:modified xsi:type="dcterms:W3CDTF">2020-03-11T12:58:27Z</dcterms:modified>
</cp:coreProperties>
</file>