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3.04.2020" sheetId="620" r:id="rId2"/>
  </sheets>
  <definedNames>
    <definedName name="_xlnm.Print_Area" localSheetId="1">'23.04.2020'!$A$1:$D$182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9" i="620" l="1"/>
  <c r="D151" i="620"/>
  <c r="D83" i="620"/>
  <c r="D43" i="620"/>
  <c r="D11" i="620"/>
  <c r="D180" i="620"/>
  <c r="D163" i="620"/>
  <c r="D138" i="620"/>
  <c r="D120" i="620"/>
  <c r="D102" i="620"/>
  <c r="D62" i="620"/>
  <c r="D36" i="620"/>
  <c r="D30" i="620"/>
  <c r="D10" i="620" s="1"/>
  <c r="D161" i="620" s="1"/>
  <c r="D179" i="620" s="1"/>
  <c r="C51" i="145"/>
  <c r="C36" i="145"/>
  <c r="C34" i="145"/>
  <c r="C16" i="145"/>
  <c r="C33" i="145" s="1"/>
  <c r="C13" i="145"/>
  <c r="D143" i="620"/>
  <c r="D42" i="620"/>
</calcChain>
</file>

<file path=xl/comments1.xml><?xml version="1.0" encoding="utf-8"?>
<comments xmlns="http://schemas.openxmlformats.org/spreadsheetml/2006/main">
  <authors>
    <author>Finvid3</author>
  </authors>
  <commentList>
    <comment ref="A169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<sst xmlns="http://schemas.openxmlformats.org/spreadsheetml/2006/main" count="224" uniqueCount="112">
  <si>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</si>
  <si>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</si>
  <si>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</si>
  <si>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</si>
  <si>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</si>
  <si>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</si>
  <si>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</si>
  <si>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</si>
  <si>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</si>
  <si>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</si>
  <si>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</si>
  <si>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</si>
  <si>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</si>
  <si>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</si>
  <si>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</si>
  <si>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</si>
  <si>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</si>
  <si>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</si>
  <si>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</si>
  <si>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</si>
  <si>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</si>
  <si>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</si>
  <si>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</si>
  <si>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</si>
  <si>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</si>
  <si>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</si>
  <si>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</si>
  <si>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</si>
  <si>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</si>
  <si>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</si>
  <si>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</si>
  <si>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</si>
  <si>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</si>
  <si>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</si>
  <si>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</si>
  <si>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</si>
  <si>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</si>
  <si>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</si>
  <si>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</si>
  <si>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</si>
  <si>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</si>
  <si>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</si>
  <si>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</si>
  <si>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</si>
  <si>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</si>
  <si>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</si>
  <si>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</si>
  <si>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</si>
  <si>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</si>
  <si>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</si>
  <si>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</si>
  <si>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</si>
  <si>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</si>
  <si>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</si>
  <si>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</si>
  <si>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</si>
  <si>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</si>
  <si>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</si>
  <si>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</si>
  <si>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</si>
  <si>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</si>
  <si>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</si>
  <si>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</si>
  <si>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</si>
  <si>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</si>
  <si>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</si>
  <si>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</si>
  <si>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</si>
  <si>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</si>
  <si>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</si>
  <si>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</si>
  <si>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</si>
  <si>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</si>
  <si>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</si>
  <si>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</si>
  <si>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</si>
  <si>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</si>
  <si>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</si>
  <si>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</si>
  <si>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</si>
  <si>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</si>
  <si>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</si>
  <si>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</si>
  <si>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</si>
  <si>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</si>
  <si>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</si>
  <si>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</si>
  <si>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</si>
  <si>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</si>
  <si>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</si>
  <si>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</si>
  <si>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дезинфікуючі засоби</t>
  </si>
  <si>
    <t>послуги охорони</t>
  </si>
  <si>
    <t>стоматполіклініка</t>
  </si>
  <si>
    <t>УЖКГ та будівництва</t>
  </si>
  <si>
    <t>,</t>
  </si>
  <si>
    <t>Фінансування видатків міського бюджету за 23.04.2020 року  пооб’єктно</t>
  </si>
  <si>
    <t>Надходження коштів на рахунки міського бюджету 23.04.2020 р., в т.ч.:</t>
  </si>
  <si>
    <t>Засоби дезинфекції</t>
  </si>
  <si>
    <t>Розробка проектної документації "Капітальний ремонт тротуару по вул. Широкомагерська"</t>
  </si>
  <si>
    <t>Розробка проектної документації "Поточний ремонт  вул. Яворського</t>
  </si>
  <si>
    <t>Розробка проектної документації "Поточний ремонт  вул. Г.Корчагіна</t>
  </si>
  <si>
    <t>компенсація послуг зв’язку по програмі "Турбота"</t>
  </si>
  <si>
    <t>екоподаток</t>
  </si>
  <si>
    <t>т/о установок пожежної сигналізації</t>
  </si>
  <si>
    <t>поточний ремонт харчоблоку ЗОШ № 15</t>
  </si>
  <si>
    <t>поточний ремонт приміщення їдальні та харчоблоку ЗОШ № 9</t>
  </si>
  <si>
    <t>поточний ремонт приміщення їдальні (залу) ЗОШ № 15</t>
  </si>
  <si>
    <t>громадський бюджет - налаштування обладнання для 3-Д друку та гравіювання СЮТ</t>
  </si>
  <si>
    <t>шведська стінка для КДЮСШ</t>
  </si>
  <si>
    <t>канат для КДЮСШ</t>
  </si>
  <si>
    <t xml:space="preserve">розпорядження  № 223 від 23.04.2020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</si>
</sst>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48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3"/>
  <sheetViews>
    <sheetView tabSelected="1" view="pageBreakPreview" zoomScaleNormal="100" zoomScaleSheetLayoutView="100" workbookViewId="0">
      <selection activeCell="B62" sqref="B62:C6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4" customHeight="1" x14ac:dyDescent="0.25">
      <c r="A1" s="104" t="s">
        <v>96</v>
      </c>
      <c r="B1" s="104"/>
      <c r="C1" s="104"/>
      <c r="D1" s="104"/>
      <c r="E1" s="104"/>
    </row>
    <row r="2" spans="1:5" ht="20.25" hidden="1" customHeight="1" x14ac:dyDescent="0.25">
      <c r="A2" s="105" t="s">
        <v>111</v>
      </c>
      <c r="B2" s="105"/>
      <c r="C2" s="105"/>
      <c r="D2" s="106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07" t="s">
        <v>97</v>
      </c>
      <c r="B4" s="108"/>
      <c r="C4" s="109"/>
      <c r="D4" s="74"/>
      <c r="E4" s="25"/>
    </row>
    <row r="5" spans="1:5" ht="23.45" customHeight="1" x14ac:dyDescent="0.25">
      <c r="A5" s="110" t="s">
        <v>65</v>
      </c>
      <c r="B5" s="111"/>
      <c r="C5" s="112"/>
      <c r="D5" s="46">
        <v>861229.43</v>
      </c>
      <c r="E5" s="25"/>
    </row>
    <row r="6" spans="1:5" ht="23.45" customHeight="1" x14ac:dyDescent="0.25">
      <c r="A6" s="110" t="s">
        <v>66</v>
      </c>
      <c r="B6" s="111"/>
      <c r="C6" s="112"/>
      <c r="D6" s="48"/>
      <c r="E6" s="25"/>
    </row>
    <row r="7" spans="1:5" ht="23.45" customHeight="1" x14ac:dyDescent="0.25">
      <c r="A7" s="110" t="s">
        <v>18</v>
      </c>
      <c r="B7" s="111"/>
      <c r="C7" s="112"/>
      <c r="D7" s="46"/>
      <c r="E7" s="25"/>
    </row>
    <row r="8" spans="1:5" ht="19.5" x14ac:dyDescent="0.25">
      <c r="A8" s="101"/>
      <c r="B8" s="102"/>
      <c r="C8" s="103"/>
      <c r="D8" s="46"/>
      <c r="E8" s="25"/>
    </row>
    <row r="9" spans="1:5" s="27" customFormat="1" ht="23.45" customHeight="1" x14ac:dyDescent="0.25">
      <c r="A9" s="101" t="s">
        <v>74</v>
      </c>
      <c r="B9" s="102"/>
      <c r="C9" s="102"/>
      <c r="D9" s="103"/>
      <c r="E9" s="26"/>
    </row>
    <row r="10" spans="1:5" s="27" customFormat="1" ht="20.25" customHeight="1" x14ac:dyDescent="0.25">
      <c r="A10" s="75" t="s">
        <v>55</v>
      </c>
      <c r="B10" s="101" t="s">
        <v>56</v>
      </c>
      <c r="C10" s="103"/>
      <c r="D10" s="81">
        <f>D11+D30+D36+D42+D140+D141+D142</f>
        <v>146164.97999999998</v>
      </c>
      <c r="E10" s="26"/>
    </row>
    <row r="11" spans="1:5" s="27" customFormat="1" x14ac:dyDescent="0.25">
      <c r="A11" s="39" t="s">
        <v>57</v>
      </c>
      <c r="B11" s="83"/>
      <c r="C11" s="84"/>
      <c r="D11" s="80">
        <f>SUM(D12:D29)</f>
        <v>0</v>
      </c>
      <c r="E11" s="26"/>
    </row>
    <row r="12" spans="1:5" s="44" customFormat="1" ht="25.7" hidden="1" customHeight="1" x14ac:dyDescent="0.25">
      <c r="A12" s="41"/>
      <c r="B12" s="42"/>
      <c r="C12" s="49" t="s">
        <v>78</v>
      </c>
      <c r="D12" s="70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 t="s">
        <v>95</v>
      </c>
      <c r="C15" s="49" t="s">
        <v>79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90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5.7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15.6" customHeight="1" x14ac:dyDescent="0.25">
      <c r="A30" s="39" t="s">
        <v>8</v>
      </c>
      <c r="B30" s="60" t="s">
        <v>71</v>
      </c>
      <c r="C30" s="50"/>
      <c r="D30" s="80">
        <f>D31+D32+D33+D34+D35</f>
        <v>0</v>
      </c>
      <c r="E30" s="43"/>
    </row>
    <row r="31" spans="1:5" s="27" customFormat="1" ht="19.5" hidden="1" x14ac:dyDescent="0.25">
      <c r="A31" s="39"/>
      <c r="B31" s="97" t="s">
        <v>72</v>
      </c>
      <c r="C31" s="98"/>
      <c r="D31" s="28"/>
      <c r="E31" s="26"/>
    </row>
    <row r="32" spans="1:5" s="27" customFormat="1" ht="19.5" hidden="1" x14ac:dyDescent="0.25">
      <c r="A32" s="39"/>
      <c r="B32" s="97" t="s">
        <v>15</v>
      </c>
      <c r="C32" s="98"/>
      <c r="D32" s="28"/>
      <c r="E32" s="26"/>
    </row>
    <row r="33" spans="1:5" s="27" customFormat="1" ht="19.5" hidden="1" x14ac:dyDescent="0.25">
      <c r="A33" s="39"/>
      <c r="B33" s="97" t="s">
        <v>83</v>
      </c>
      <c r="C33" s="98"/>
      <c r="D33" s="28"/>
      <c r="E33" s="26"/>
    </row>
    <row r="34" spans="1:5" s="27" customFormat="1" ht="19.5" hidden="1" x14ac:dyDescent="0.25">
      <c r="A34" s="39"/>
      <c r="B34" s="97" t="s">
        <v>84</v>
      </c>
      <c r="C34" s="98"/>
      <c r="D34" s="28"/>
      <c r="E34" s="26"/>
    </row>
    <row r="35" spans="1:5" s="27" customFormat="1" ht="19.5" hidden="1" x14ac:dyDescent="0.25">
      <c r="A35" s="39"/>
      <c r="B35" s="97" t="s">
        <v>67</v>
      </c>
      <c r="C35" s="98"/>
      <c r="D35" s="28"/>
      <c r="E35" s="26"/>
    </row>
    <row r="36" spans="1:5" s="27" customFormat="1" x14ac:dyDescent="0.25">
      <c r="A36" s="39" t="s">
        <v>10</v>
      </c>
      <c r="B36" s="83" t="s">
        <v>71</v>
      </c>
      <c r="C36" s="84"/>
      <c r="D36" s="79">
        <f>D41+D40+D37+D38+D39</f>
        <v>4100</v>
      </c>
      <c r="E36" s="26"/>
    </row>
    <row r="37" spans="1:5" s="27" customFormat="1" ht="19.5" hidden="1" x14ac:dyDescent="0.25">
      <c r="A37" s="39"/>
      <c r="B37" s="97" t="s">
        <v>67</v>
      </c>
      <c r="C37" s="98"/>
      <c r="D37" s="28"/>
      <c r="E37" s="26"/>
    </row>
    <row r="38" spans="1:5" s="27" customFormat="1" ht="19.5" hidden="1" x14ac:dyDescent="0.25">
      <c r="A38" s="39"/>
      <c r="B38" s="97" t="s">
        <v>93</v>
      </c>
      <c r="C38" s="98"/>
      <c r="D38" s="28"/>
      <c r="E38" s="26"/>
    </row>
    <row r="39" spans="1:5" s="27" customFormat="1" ht="19.5" hidden="1" x14ac:dyDescent="0.25">
      <c r="A39" s="39"/>
      <c r="B39" s="97" t="s">
        <v>68</v>
      </c>
      <c r="C39" s="98"/>
      <c r="D39" s="28">
        <v>4100</v>
      </c>
      <c r="E39" s="26"/>
    </row>
    <row r="40" spans="1:5" s="27" customFormat="1" ht="19.5" hidden="1" x14ac:dyDescent="0.25">
      <c r="A40" s="39"/>
      <c r="B40" s="97" t="s">
        <v>15</v>
      </c>
      <c r="C40" s="98"/>
      <c r="D40" s="28"/>
      <c r="E40" s="26"/>
    </row>
    <row r="41" spans="1:5" s="27" customFormat="1" ht="19.5" hidden="1" x14ac:dyDescent="0.25">
      <c r="A41" s="39"/>
      <c r="B41" s="97" t="s">
        <v>79</v>
      </c>
      <c r="C41" s="98"/>
      <c r="D41" s="28"/>
      <c r="E41" s="26"/>
    </row>
    <row r="42" spans="1:5" s="27" customFormat="1" ht="24.75" customHeight="1" x14ac:dyDescent="0.25">
      <c r="A42" s="23" t="s">
        <v>26</v>
      </c>
      <c r="B42" s="83" t="s">
        <v>71</v>
      </c>
      <c r="C42" s="84"/>
      <c r="D42" s="62">
        <f>D43+D62+D83+D102+D120+D138</f>
        <v>116881.76999999999</v>
      </c>
      <c r="E42" s="26"/>
    </row>
    <row r="43" spans="1:5" s="27" customFormat="1" x14ac:dyDescent="0.25">
      <c r="A43" s="40"/>
      <c r="B43" s="83" t="s">
        <v>77</v>
      </c>
      <c r="C43" s="84"/>
      <c r="D43" s="28">
        <f>SUM(D44:D61)</f>
        <v>110738.06</v>
      </c>
      <c r="E43" s="26"/>
    </row>
    <row r="44" spans="1:5" s="44" customFormat="1" ht="25.7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>
        <v>7939.38</v>
      </c>
      <c r="E46" s="43"/>
    </row>
    <row r="47" spans="1:5" s="44" customFormat="1" ht="25.7" hidden="1" customHeight="1" x14ac:dyDescent="0.25">
      <c r="A47" s="41"/>
      <c r="B47" s="41"/>
      <c r="C47" s="59" t="s">
        <v>79</v>
      </c>
      <c r="D47" s="63">
        <v>12412.39</v>
      </c>
      <c r="E47" s="43"/>
    </row>
    <row r="48" spans="1:5" s="44" customFormat="1" ht="25.7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5.7" hidden="1" customHeight="1" x14ac:dyDescent="0.25">
      <c r="A49" s="41"/>
      <c r="B49" s="41"/>
      <c r="C49" s="59" t="s">
        <v>80</v>
      </c>
      <c r="D49" s="63">
        <v>12470.36</v>
      </c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7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7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>
        <v>77915.929999999993</v>
      </c>
      <c r="E55" s="43"/>
    </row>
    <row r="56" spans="1:5" s="44" customFormat="1" ht="25.7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7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7.2" customHeight="1" x14ac:dyDescent="0.25">
      <c r="A62" s="23"/>
      <c r="B62" s="97" t="s">
        <v>1</v>
      </c>
      <c r="C62" s="98"/>
      <c r="D62" s="28">
        <f>SUM(D63:D82)</f>
        <v>2148.79</v>
      </c>
      <c r="E62" s="26"/>
    </row>
    <row r="63" spans="1:5" s="44" customFormat="1" ht="27.2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7.2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7.2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7.2" hidden="1" customHeight="1" x14ac:dyDescent="0.25">
      <c r="A66" s="69"/>
      <c r="B66" s="53"/>
      <c r="C66" s="59" t="s">
        <v>79</v>
      </c>
      <c r="D66" s="65">
        <v>2118.92</v>
      </c>
      <c r="E66" s="43"/>
    </row>
    <row r="67" spans="1:5" s="44" customFormat="1" ht="27.2" hidden="1" customHeight="1" x14ac:dyDescent="0.25">
      <c r="A67" s="69"/>
      <c r="B67" s="55"/>
      <c r="C67" s="59" t="s">
        <v>67</v>
      </c>
      <c r="D67" s="65"/>
      <c r="E67" s="43"/>
    </row>
    <row r="68" spans="1:5" s="44" customFormat="1" ht="27.2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7.2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7.2" hidden="1" customHeight="1" x14ac:dyDescent="0.25">
      <c r="A70" s="69"/>
      <c r="B70" s="55"/>
      <c r="C70" s="59" t="s">
        <v>68</v>
      </c>
      <c r="D70" s="65"/>
      <c r="E70" s="43"/>
    </row>
    <row r="71" spans="1:5" s="44" customFormat="1" ht="27.2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7.2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7.2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7.2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7.2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7.2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7.2" hidden="1" customHeight="1" x14ac:dyDescent="0.25">
      <c r="A77" s="69"/>
      <c r="B77" s="55"/>
      <c r="C77" s="59" t="s">
        <v>73</v>
      </c>
      <c r="D77" s="65">
        <v>29.87</v>
      </c>
      <c r="E77" s="43"/>
    </row>
    <row r="78" spans="1:5" s="44" customFormat="1" ht="27.2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7.2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7.2" hidden="1" customHeight="1" x14ac:dyDescent="0.25">
      <c r="A80" s="69"/>
      <c r="B80" s="55"/>
      <c r="C80" s="59" t="s">
        <v>82</v>
      </c>
      <c r="D80" s="65"/>
      <c r="E80" s="43"/>
    </row>
    <row r="81" spans="1:9" s="44" customFormat="1" ht="27.2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7.2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27.2" customHeight="1" x14ac:dyDescent="0.25">
      <c r="A83" s="23"/>
      <c r="B83" s="97" t="s">
        <v>2</v>
      </c>
      <c r="C83" s="98"/>
      <c r="D83" s="28">
        <f>SUM(D84:D101)</f>
        <v>3771.7200000000003</v>
      </c>
      <c r="E83" s="26"/>
    </row>
    <row r="84" spans="1:9" s="44" customFormat="1" ht="27.2" hidden="1" customHeight="1" x14ac:dyDescent="0.25">
      <c r="A84" s="69"/>
      <c r="B84" s="52"/>
      <c r="C84" s="59" t="s">
        <v>78</v>
      </c>
      <c r="D84" s="67"/>
      <c r="E84" s="43"/>
    </row>
    <row r="85" spans="1:9" s="44" customFormat="1" ht="27.2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7.2" hidden="1" customHeight="1" x14ac:dyDescent="0.25">
      <c r="A86" s="69"/>
      <c r="B86" s="52"/>
      <c r="C86" s="59" t="s">
        <v>31</v>
      </c>
      <c r="D86" s="65">
        <v>137.47</v>
      </c>
      <c r="E86" s="43"/>
    </row>
    <row r="87" spans="1:9" s="44" customFormat="1" ht="27.2" hidden="1" customHeight="1" x14ac:dyDescent="0.25">
      <c r="A87" s="69"/>
      <c r="B87" s="52"/>
      <c r="C87" s="59" t="s">
        <v>79</v>
      </c>
      <c r="D87" s="65">
        <v>1709.14</v>
      </c>
      <c r="E87" s="43"/>
    </row>
    <row r="88" spans="1:9" s="44" customFormat="1" ht="27.2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27.2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27.2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7.2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27.2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7.2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7.2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27.2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7.2" hidden="1" customHeight="1" x14ac:dyDescent="0.25">
      <c r="A96" s="69"/>
      <c r="B96" s="52"/>
      <c r="C96" s="59" t="s">
        <v>73</v>
      </c>
      <c r="D96" s="65">
        <v>1925.11</v>
      </c>
      <c r="E96" s="43"/>
    </row>
    <row r="97" spans="1:5" s="44" customFormat="1" ht="27.2" hidden="1" customHeight="1" x14ac:dyDescent="0.25">
      <c r="A97" s="69"/>
      <c r="B97" s="52"/>
      <c r="C97" s="59" t="s">
        <v>70</v>
      </c>
      <c r="D97" s="65"/>
      <c r="E97" s="43"/>
    </row>
    <row r="98" spans="1:5" s="44" customFormat="1" ht="27.2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27.2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27.2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7.2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27.2" customHeight="1" x14ac:dyDescent="0.25">
      <c r="A102" s="29"/>
      <c r="B102" s="97" t="s">
        <v>75</v>
      </c>
      <c r="C102" s="98"/>
      <c r="D102" s="28">
        <f>SUM(D103:D119)</f>
        <v>223.2</v>
      </c>
      <c r="E102" s="26"/>
    </row>
    <row r="103" spans="1:5" s="44" customFormat="1" ht="27.2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7.2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7.2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7.2" hidden="1" customHeight="1" x14ac:dyDescent="0.25">
      <c r="A106" s="69"/>
      <c r="B106" s="57"/>
      <c r="C106" s="68" t="s">
        <v>79</v>
      </c>
      <c r="D106" s="65">
        <v>223.2</v>
      </c>
      <c r="E106" s="43"/>
    </row>
    <row r="107" spans="1:5" s="44" customFormat="1" ht="27.2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7.2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7.2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7.2" hidden="1" customHeight="1" x14ac:dyDescent="0.25">
      <c r="A110" s="69"/>
      <c r="B110" s="57"/>
      <c r="C110" s="68" t="s">
        <v>68</v>
      </c>
      <c r="D110" s="65"/>
      <c r="E110" s="43"/>
    </row>
    <row r="111" spans="1:5" s="44" customFormat="1" ht="27.2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7.2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7.2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7.2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7.2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7.2" hidden="1" customHeight="1" x14ac:dyDescent="0.25">
      <c r="A116" s="69"/>
      <c r="B116" s="57"/>
      <c r="C116" s="68" t="s">
        <v>70</v>
      </c>
      <c r="D116" s="65"/>
      <c r="E116" s="43"/>
    </row>
    <row r="117" spans="1:8" s="44" customFormat="1" ht="27.2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7.2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7.2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17.649999999999999" customHeight="1" x14ac:dyDescent="0.25">
      <c r="A120" s="23"/>
      <c r="B120" s="99" t="s">
        <v>76</v>
      </c>
      <c r="C120" s="100"/>
      <c r="D120" s="28">
        <f>D126+D132</f>
        <v>0</v>
      </c>
      <c r="E120" s="26"/>
      <c r="G120" s="30"/>
      <c r="H120" s="30"/>
    </row>
    <row r="121" spans="1:8" s="44" customFormat="1" ht="17.649999999999999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17.649999999999999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17.649999999999999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17.649999999999999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17.649999999999999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17.649999999999999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17.649999999999999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17.649999999999999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17.649999999999999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17.649999999999999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17.649999999999999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17.649999999999999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17.649999999999999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17.649999999999999" hidden="1" customHeight="1" x14ac:dyDescent="0.25">
      <c r="A134" s="69"/>
      <c r="B134" s="57"/>
      <c r="C134" s="59" t="s">
        <v>70</v>
      </c>
      <c r="D134" s="63"/>
      <c r="E134" s="43"/>
    </row>
    <row r="135" spans="1:5" s="44" customFormat="1" ht="17.649999999999999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17.649999999999999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17.649999999999999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17.649999999999999" customHeight="1" x14ac:dyDescent="0.25">
      <c r="A138" s="69"/>
      <c r="B138" s="97" t="s">
        <v>88</v>
      </c>
      <c r="C138" s="98"/>
      <c r="D138" s="58">
        <f>D139</f>
        <v>0</v>
      </c>
      <c r="E138" s="43"/>
    </row>
    <row r="139" spans="1:5" s="44" customFormat="1" ht="20.25" hidden="1" customHeight="1" x14ac:dyDescent="0.25">
      <c r="A139" s="69"/>
      <c r="B139" s="53"/>
      <c r="C139" s="54" t="s">
        <v>89</v>
      </c>
      <c r="D139" s="66"/>
      <c r="E139" s="43"/>
    </row>
    <row r="140" spans="1:5" s="27" customFormat="1" ht="36" customHeight="1" x14ac:dyDescent="0.25">
      <c r="A140" s="85" t="s">
        <v>58</v>
      </c>
      <c r="B140" s="83" t="s">
        <v>102</v>
      </c>
      <c r="C140" s="84"/>
      <c r="D140" s="21">
        <v>25183.21</v>
      </c>
      <c r="E140" s="26"/>
    </row>
    <row r="141" spans="1:5" s="27" customFormat="1" ht="17.649999999999999" hidden="1" customHeight="1" x14ac:dyDescent="0.25">
      <c r="A141" s="93"/>
      <c r="B141" s="89"/>
      <c r="C141" s="90"/>
      <c r="D141" s="21"/>
      <c r="E141" s="26"/>
    </row>
    <row r="142" spans="1:5" s="27" customFormat="1" ht="17.649999999999999" hidden="1" customHeight="1" x14ac:dyDescent="0.25">
      <c r="A142" s="86"/>
      <c r="B142" s="89"/>
      <c r="C142" s="90"/>
      <c r="D142" s="71"/>
      <c r="E142" s="26"/>
    </row>
    <row r="143" spans="1:5" s="32" customFormat="1" ht="20.25" customHeight="1" x14ac:dyDescent="0.25">
      <c r="A143" s="77" t="s">
        <v>23</v>
      </c>
      <c r="B143" s="94" t="s">
        <v>59</v>
      </c>
      <c r="C143" s="95"/>
      <c r="D143" s="78">
        <f>SUM(D144:D160)</f>
        <v>511589.55</v>
      </c>
      <c r="E143" s="31"/>
    </row>
    <row r="144" spans="1:5" s="32" customFormat="1" ht="20.25" hidden="1" customHeight="1" x14ac:dyDescent="0.25">
      <c r="A144" s="93"/>
      <c r="B144" s="83"/>
      <c r="C144" s="84"/>
      <c r="D144" s="28"/>
      <c r="E144" s="33"/>
    </row>
    <row r="145" spans="1:5" s="32" customFormat="1" ht="20.25" hidden="1" customHeight="1" x14ac:dyDescent="0.25">
      <c r="A145" s="86"/>
      <c r="B145" s="83"/>
      <c r="C145" s="84"/>
      <c r="D145" s="28"/>
      <c r="E145" s="33"/>
    </row>
    <row r="146" spans="1:5" s="32" customFormat="1" ht="20.25" customHeight="1" x14ac:dyDescent="0.25">
      <c r="A146" s="96" t="s">
        <v>31</v>
      </c>
      <c r="B146" s="83" t="s">
        <v>92</v>
      </c>
      <c r="C146" s="84"/>
      <c r="D146" s="28">
        <v>380</v>
      </c>
      <c r="E146" s="33"/>
    </row>
    <row r="147" spans="1:5" s="32" customFormat="1" ht="17.649999999999999" hidden="1" customHeight="1" x14ac:dyDescent="0.25">
      <c r="A147" s="96"/>
      <c r="B147" s="83"/>
      <c r="C147" s="84"/>
      <c r="D147" s="28"/>
      <c r="E147" s="33"/>
    </row>
    <row r="148" spans="1:5" s="32" customFormat="1" ht="20.25" hidden="1" customHeight="1" x14ac:dyDescent="0.25">
      <c r="A148" s="96"/>
      <c r="B148" s="83"/>
      <c r="C148" s="84"/>
      <c r="D148" s="21"/>
      <c r="E148" s="33"/>
    </row>
    <row r="149" spans="1:5" s="32" customFormat="1" x14ac:dyDescent="0.25">
      <c r="A149" s="85" t="s">
        <v>90</v>
      </c>
      <c r="B149" s="89" t="s">
        <v>91</v>
      </c>
      <c r="C149" s="90"/>
      <c r="D149" s="21">
        <f>2050+2870</f>
        <v>4920</v>
      </c>
      <c r="E149" s="33"/>
    </row>
    <row r="150" spans="1:5" s="32" customFormat="1" x14ac:dyDescent="0.25">
      <c r="A150" s="93"/>
      <c r="B150" s="89" t="s">
        <v>103</v>
      </c>
      <c r="C150" s="90"/>
      <c r="D150" s="21">
        <v>2297.5500000000002</v>
      </c>
      <c r="E150" s="33"/>
    </row>
    <row r="151" spans="1:5" s="32" customFormat="1" ht="20.25" customHeight="1" x14ac:dyDescent="0.25">
      <c r="A151" s="93"/>
      <c r="B151" s="89" t="s">
        <v>104</v>
      </c>
      <c r="C151" s="90"/>
      <c r="D151" s="21">
        <f>400+490</f>
        <v>890</v>
      </c>
      <c r="E151" s="33"/>
    </row>
    <row r="152" spans="1:5" s="32" customFormat="1" ht="20.25" customHeight="1" x14ac:dyDescent="0.25">
      <c r="A152" s="93"/>
      <c r="B152" s="89" t="s">
        <v>105</v>
      </c>
      <c r="C152" s="90"/>
      <c r="D152" s="21">
        <v>147301</v>
      </c>
      <c r="E152" s="33"/>
    </row>
    <row r="153" spans="1:5" s="32" customFormat="1" ht="19.5" customHeight="1" x14ac:dyDescent="0.25">
      <c r="A153" s="93"/>
      <c r="B153" s="89" t="s">
        <v>106</v>
      </c>
      <c r="C153" s="90"/>
      <c r="D153" s="21">
        <v>127507</v>
      </c>
      <c r="E153" s="33"/>
    </row>
    <row r="154" spans="1:5" s="32" customFormat="1" ht="26.25" customHeight="1" x14ac:dyDescent="0.25">
      <c r="A154" s="93"/>
      <c r="B154" s="89" t="s">
        <v>107</v>
      </c>
      <c r="C154" s="90"/>
      <c r="D154" s="21">
        <v>138897</v>
      </c>
      <c r="E154" s="33"/>
    </row>
    <row r="155" spans="1:5" s="32" customFormat="1" ht="38.1" customHeight="1" x14ac:dyDescent="0.25">
      <c r="A155" s="93"/>
      <c r="B155" s="92" t="s">
        <v>108</v>
      </c>
      <c r="C155" s="92"/>
      <c r="D155" s="21">
        <v>790</v>
      </c>
      <c r="E155" s="33"/>
    </row>
    <row r="156" spans="1:5" s="32" customFormat="1" ht="18.600000000000001" customHeight="1" x14ac:dyDescent="0.25">
      <c r="A156" s="93"/>
      <c r="B156" s="92" t="s">
        <v>109</v>
      </c>
      <c r="C156" s="92"/>
      <c r="D156" s="21">
        <v>5500</v>
      </c>
      <c r="E156" s="33"/>
    </row>
    <row r="157" spans="1:5" s="32" customFormat="1" ht="18.600000000000001" customHeight="1" x14ac:dyDescent="0.25">
      <c r="A157" s="93"/>
      <c r="B157" s="92" t="s">
        <v>110</v>
      </c>
      <c r="C157" s="92"/>
      <c r="D157" s="21">
        <v>7310</v>
      </c>
      <c r="E157" s="33"/>
    </row>
    <row r="158" spans="1:5" s="32" customFormat="1" ht="27" customHeight="1" x14ac:dyDescent="0.25">
      <c r="A158" s="38" t="s">
        <v>14</v>
      </c>
      <c r="B158" s="89" t="s">
        <v>98</v>
      </c>
      <c r="C158" s="90"/>
      <c r="D158" s="21">
        <v>3480</v>
      </c>
      <c r="E158" s="33"/>
    </row>
    <row r="159" spans="1:5" s="32" customFormat="1" ht="25.5" customHeight="1" x14ac:dyDescent="0.25">
      <c r="A159" s="85" t="s">
        <v>94</v>
      </c>
      <c r="B159" s="83" t="s">
        <v>100</v>
      </c>
      <c r="C159" s="84"/>
      <c r="D159" s="21">
        <v>31318</v>
      </c>
      <c r="E159" s="33"/>
    </row>
    <row r="160" spans="1:5" s="32" customFormat="1" ht="23.65" customHeight="1" x14ac:dyDescent="0.25">
      <c r="A160" s="86"/>
      <c r="B160" s="83" t="s">
        <v>101</v>
      </c>
      <c r="C160" s="84"/>
      <c r="D160" s="21">
        <v>40999</v>
      </c>
      <c r="E160" s="33"/>
    </row>
    <row r="161" spans="1:7" s="32" customFormat="1" ht="20.25" customHeight="1" x14ac:dyDescent="0.25">
      <c r="A161" s="23"/>
      <c r="B161" s="87" t="s">
        <v>20</v>
      </c>
      <c r="C161" s="88"/>
      <c r="D161" s="46">
        <f>D10+D143</f>
        <v>657754.53</v>
      </c>
      <c r="E161" s="33"/>
      <c r="F161" s="34"/>
      <c r="G161" s="34"/>
    </row>
    <row r="162" spans="1:7" s="32" customFormat="1" ht="20.25" customHeight="1" x14ac:dyDescent="0.25">
      <c r="A162" s="23"/>
      <c r="B162" s="87"/>
      <c r="C162" s="91"/>
      <c r="D162" s="73"/>
      <c r="E162" s="33"/>
      <c r="F162" s="34"/>
    </row>
    <row r="163" spans="1:7" s="32" customFormat="1" ht="20.25" customHeight="1" x14ac:dyDescent="0.25">
      <c r="A163" s="23"/>
      <c r="B163" s="87" t="s">
        <v>60</v>
      </c>
      <c r="C163" s="88"/>
      <c r="D163" s="72">
        <f>SUM(D164:D178)</f>
        <v>38341</v>
      </c>
      <c r="E163" s="33"/>
      <c r="G163" s="34"/>
    </row>
    <row r="164" spans="1:7" s="32" customFormat="1" ht="41.25" customHeight="1" x14ac:dyDescent="0.25">
      <c r="A164" s="23" t="s">
        <v>94</v>
      </c>
      <c r="B164" s="83" t="s">
        <v>99</v>
      </c>
      <c r="C164" s="84"/>
      <c r="D164" s="56">
        <v>38341</v>
      </c>
      <c r="E164" s="33"/>
    </row>
    <row r="165" spans="1:7" s="32" customFormat="1" hidden="1" x14ac:dyDescent="0.25">
      <c r="A165" s="38"/>
      <c r="B165" s="83"/>
      <c r="C165" s="84"/>
      <c r="D165" s="56"/>
      <c r="E165" s="22"/>
      <c r="F165" s="34"/>
    </row>
    <row r="166" spans="1:7" s="32" customFormat="1" hidden="1" x14ac:dyDescent="0.25">
      <c r="A166" s="23"/>
      <c r="B166" s="83"/>
      <c r="C166" s="84"/>
      <c r="D166" s="56"/>
      <c r="E166" s="22"/>
      <c r="F166" s="34"/>
    </row>
    <row r="167" spans="1:7" s="32" customFormat="1" hidden="1" x14ac:dyDescent="0.25">
      <c r="A167" s="23"/>
      <c r="B167" s="83"/>
      <c r="C167" s="84"/>
      <c r="D167" s="56"/>
      <c r="E167" s="22"/>
      <c r="F167" s="34"/>
    </row>
    <row r="168" spans="1:7" s="32" customFormat="1" hidden="1" x14ac:dyDescent="0.25">
      <c r="A168" s="23"/>
      <c r="B168" s="83"/>
      <c r="C168" s="84"/>
      <c r="D168" s="56"/>
      <c r="E168" s="22"/>
      <c r="F168" s="34"/>
    </row>
    <row r="169" spans="1:7" s="32" customFormat="1" hidden="1" x14ac:dyDescent="0.25">
      <c r="A169" s="23"/>
      <c r="B169" s="83"/>
      <c r="C169" s="84"/>
      <c r="D169" s="56"/>
      <c r="E169" s="22"/>
      <c r="F169" s="34"/>
    </row>
    <row r="170" spans="1:7" s="32" customFormat="1" hidden="1" x14ac:dyDescent="0.25">
      <c r="A170" s="23"/>
      <c r="B170" s="83"/>
      <c r="C170" s="84"/>
      <c r="D170" s="56"/>
      <c r="E170" s="22"/>
      <c r="F170" s="34"/>
    </row>
    <row r="171" spans="1:7" s="32" customFormat="1" hidden="1" x14ac:dyDescent="0.25">
      <c r="A171" s="23"/>
      <c r="B171" s="83"/>
      <c r="C171" s="84"/>
      <c r="D171" s="56"/>
      <c r="E171" s="22"/>
      <c r="F171" s="34"/>
    </row>
    <row r="172" spans="1:7" s="32" customFormat="1" hidden="1" x14ac:dyDescent="0.25">
      <c r="A172" s="23"/>
      <c r="B172" s="83"/>
      <c r="C172" s="84"/>
      <c r="D172" s="56"/>
      <c r="E172" s="22"/>
      <c r="F172" s="34"/>
    </row>
    <row r="173" spans="1:7" s="32" customFormat="1" hidden="1" x14ac:dyDescent="0.25">
      <c r="A173" s="23"/>
      <c r="B173" s="83"/>
      <c r="C173" s="84"/>
      <c r="D173" s="56"/>
      <c r="E173" s="22"/>
      <c r="F173" s="34"/>
    </row>
    <row r="174" spans="1:7" s="32" customFormat="1" hidden="1" x14ac:dyDescent="0.25">
      <c r="A174" s="23"/>
      <c r="B174" s="83"/>
      <c r="C174" s="84"/>
      <c r="D174" s="56"/>
      <c r="E174" s="22"/>
      <c r="F174" s="34"/>
    </row>
    <row r="175" spans="1:7" s="32" customFormat="1" hidden="1" x14ac:dyDescent="0.25">
      <c r="A175" s="23"/>
      <c r="B175" s="83"/>
      <c r="C175" s="84"/>
      <c r="D175" s="56"/>
      <c r="E175" s="22"/>
      <c r="F175" s="34"/>
    </row>
    <row r="176" spans="1:7" s="32" customFormat="1" hidden="1" x14ac:dyDescent="0.25">
      <c r="A176" s="76"/>
      <c r="B176" s="83"/>
      <c r="C176" s="84"/>
      <c r="D176" s="56"/>
      <c r="E176" s="22"/>
      <c r="F176" s="34"/>
    </row>
    <row r="177" spans="1:9" s="32" customFormat="1" hidden="1" x14ac:dyDescent="0.25">
      <c r="A177" s="23"/>
      <c r="B177" s="83"/>
      <c r="C177" s="84"/>
      <c r="D177" s="56"/>
      <c r="E177" s="22"/>
      <c r="F177" s="34"/>
    </row>
    <row r="178" spans="1:9" s="32" customFormat="1" x14ac:dyDescent="0.25">
      <c r="A178" s="23"/>
      <c r="B178" s="83"/>
      <c r="C178" s="84"/>
      <c r="D178" s="56"/>
      <c r="E178" s="22"/>
      <c r="F178" s="34"/>
    </row>
    <row r="179" spans="1:9" ht="19.149999999999999" customHeight="1" x14ac:dyDescent="0.25">
      <c r="A179" s="23"/>
      <c r="B179" s="87" t="s">
        <v>61</v>
      </c>
      <c r="C179" s="88"/>
      <c r="D179" s="46">
        <f>D161+D163</f>
        <v>696095.53</v>
      </c>
    </row>
    <row r="180" spans="1:9" s="36" customFormat="1" ht="23.1" customHeight="1" x14ac:dyDescent="0.25">
      <c r="A180" s="23"/>
      <c r="B180" s="87" t="s">
        <v>64</v>
      </c>
      <c r="C180" s="88"/>
      <c r="D180" s="26">
        <f>SUM(D181:D182)</f>
        <v>0</v>
      </c>
      <c r="F180" s="24"/>
      <c r="G180" s="24"/>
      <c r="H180" s="24"/>
      <c r="I180" s="24"/>
    </row>
    <row r="181" spans="1:9" s="36" customFormat="1" x14ac:dyDescent="0.25">
      <c r="A181" s="23"/>
      <c r="B181" s="83"/>
      <c r="C181" s="84"/>
      <c r="D181" s="35"/>
      <c r="F181" s="24"/>
      <c r="G181" s="24"/>
      <c r="H181" s="24"/>
      <c r="I181" s="24"/>
    </row>
    <row r="182" spans="1:9" s="36" customFormat="1" x14ac:dyDescent="0.25">
      <c r="A182" s="23"/>
      <c r="B182" s="83"/>
      <c r="C182" s="84"/>
      <c r="D182" s="35"/>
      <c r="F182" s="24"/>
      <c r="G182" s="24"/>
      <c r="H182" s="24"/>
      <c r="I182" s="24"/>
    </row>
    <row r="183" spans="1:9" ht="21" customHeight="1" x14ac:dyDescent="0.25"/>
  </sheetData>
  <mergeCells count="76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143:C143"/>
    <mergeCell ref="A144:A145"/>
    <mergeCell ref="B144:C144"/>
    <mergeCell ref="B145:C145"/>
    <mergeCell ref="A146:A148"/>
    <mergeCell ref="B146:C146"/>
    <mergeCell ref="B147:C147"/>
    <mergeCell ref="B148:C148"/>
    <mergeCell ref="B152:C152"/>
    <mergeCell ref="B153:C153"/>
    <mergeCell ref="B154:C154"/>
    <mergeCell ref="B155:C155"/>
    <mergeCell ref="B156:C156"/>
    <mergeCell ref="A149:A157"/>
    <mergeCell ref="B149:C149"/>
    <mergeCell ref="B150:C150"/>
    <mergeCell ref="B157:C157"/>
    <mergeCell ref="B151:C151"/>
    <mergeCell ref="B158:C158"/>
    <mergeCell ref="B159:C159"/>
    <mergeCell ref="B160:C160"/>
    <mergeCell ref="B161:C161"/>
    <mergeCell ref="B162:C162"/>
    <mergeCell ref="B163:C163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2:C182"/>
    <mergeCell ref="A159:A160"/>
    <mergeCell ref="B176:C176"/>
    <mergeCell ref="B177:C177"/>
    <mergeCell ref="B178:C178"/>
    <mergeCell ref="B179:C179"/>
    <mergeCell ref="B180:C180"/>
    <mergeCell ref="B181:C181"/>
    <mergeCell ref="B170:C170"/>
    <mergeCell ref="B171:C171"/>
  </mergeCells>
  <printOptions horizontalCentered="1"/>
  <pageMargins left="0.55118110236220474" right="0" top="0.43307086614173229" bottom="3.937007874015748E-2" header="0.31496062992125984" footer="0.23622047244094491"/>
  <pageSetup paperSize="9" scale="63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23.04.2020</vt:lpstr>
      <vt:lpstr>'23.04.2020'!Область_печати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2020-04-23T08:34:48Z</cp:lastPrinted>
  <dcterms:created xsi:type="dcterms:W3CDTF">2015-05-15T06:08:32Z</dcterms:created>
  <dcterms:modified xsi:type="dcterms:W3CDTF">2020-04-23T12:19:19Z</dcterms:modified>
</cp:coreProperties>
</file>