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1840" windowHeight="11832"/>
  </bookViews>
  <sheets>
    <sheet name="звіт з 01.01.2020" sheetId="3" r:id="rId1"/>
  </sheets>
  <definedNames>
    <definedName name="_xlnm.Print_Area" localSheetId="0">'звіт з 01.01.2020'!$A$1:$M$115</definedName>
  </definedNames>
  <calcPr calcId="145621"/>
</workbook>
</file>

<file path=xl/calcChain.xml><?xml version="1.0" encoding="utf-8"?>
<calcChain xmlns="http://schemas.openxmlformats.org/spreadsheetml/2006/main">
  <c r="K75" i="3" l="1"/>
  <c r="K77" i="3"/>
  <c r="K81" i="3"/>
  <c r="K84" i="3"/>
  <c r="K104" i="3"/>
  <c r="J91" i="3"/>
  <c r="G91" i="3"/>
  <c r="K91" i="3" s="1"/>
  <c r="J90" i="3"/>
  <c r="G90" i="3"/>
  <c r="K90" i="3" s="1"/>
  <c r="J88" i="3"/>
  <c r="G88" i="3"/>
  <c r="K88" i="3" s="1"/>
  <c r="J87" i="3"/>
  <c r="G87" i="3"/>
  <c r="K87" i="3" s="1"/>
  <c r="J85" i="3"/>
  <c r="G85" i="3"/>
  <c r="J84" i="3"/>
  <c r="G84" i="3"/>
  <c r="J83" i="3"/>
  <c r="G83" i="3"/>
  <c r="K83" i="3" s="1"/>
  <c r="J80" i="3"/>
  <c r="G80" i="3"/>
  <c r="K80" i="3" s="1"/>
  <c r="J78" i="3"/>
  <c r="K78" i="3" s="1"/>
  <c r="G78" i="3"/>
  <c r="J77" i="3"/>
  <c r="G77" i="3"/>
  <c r="J75" i="3"/>
  <c r="G75" i="3"/>
  <c r="J74" i="3"/>
  <c r="G74" i="3"/>
  <c r="K74" i="3" s="1"/>
  <c r="J72" i="3"/>
  <c r="K72" i="3" s="1"/>
  <c r="G72" i="3"/>
  <c r="J71" i="3"/>
  <c r="G71" i="3"/>
  <c r="K71" i="3" s="1"/>
  <c r="J70" i="3"/>
  <c r="G70" i="3"/>
  <c r="K70" i="3" s="1"/>
  <c r="K49" i="3"/>
  <c r="M49" i="3" s="1"/>
  <c r="K50" i="3"/>
  <c r="M50" i="3" s="1"/>
  <c r="J49" i="3"/>
  <c r="J50" i="3"/>
  <c r="J48" i="3"/>
  <c r="G49" i="3"/>
  <c r="G50" i="3"/>
  <c r="G48" i="3"/>
  <c r="K48" i="3"/>
  <c r="M48" i="3" s="1"/>
  <c r="J37" i="3"/>
  <c r="J38" i="3"/>
  <c r="J36" i="3"/>
  <c r="K36" i="3"/>
  <c r="M36" i="3" s="1"/>
  <c r="K37" i="3"/>
  <c r="M37" i="3" s="1"/>
  <c r="K38" i="3"/>
  <c r="M38" i="3" s="1"/>
  <c r="K35" i="3"/>
  <c r="F39" i="3"/>
  <c r="H39" i="3"/>
  <c r="K39" i="3" s="1"/>
  <c r="I39" i="3"/>
  <c r="J39" i="3"/>
  <c r="L39" i="3"/>
  <c r="E39" i="3"/>
  <c r="G36" i="3"/>
  <c r="G37" i="3"/>
  <c r="G38" i="3"/>
  <c r="G35" i="3"/>
  <c r="G39" i="3"/>
  <c r="B38" i="3"/>
  <c r="B37" i="3"/>
  <c r="B36" i="3"/>
  <c r="B35" i="3"/>
  <c r="J59" i="3"/>
  <c r="K59" i="3" s="1"/>
  <c r="J61" i="3"/>
  <c r="K61" i="3" s="1"/>
  <c r="J62" i="3"/>
  <c r="K62" i="3" s="1"/>
  <c r="J64" i="3"/>
  <c r="K64" i="3" s="1"/>
  <c r="J65" i="3"/>
  <c r="J67" i="3"/>
  <c r="K67" i="3" s="1"/>
  <c r="J68" i="3"/>
  <c r="J94" i="3"/>
  <c r="J95" i="3"/>
  <c r="J97" i="3"/>
  <c r="J98" i="3"/>
  <c r="J100" i="3"/>
  <c r="K100" i="3" s="1"/>
  <c r="J101" i="3"/>
  <c r="K101" i="3" s="1"/>
  <c r="J103" i="3"/>
  <c r="K103" i="3" s="1"/>
  <c r="J58" i="3"/>
  <c r="G59" i="3"/>
  <c r="G61" i="3"/>
  <c r="G62" i="3"/>
  <c r="G64" i="3"/>
  <c r="G65" i="3"/>
  <c r="K65" i="3" s="1"/>
  <c r="G67" i="3"/>
  <c r="G68" i="3"/>
  <c r="K68" i="3" s="1"/>
  <c r="G94" i="3"/>
  <c r="K94" i="3"/>
  <c r="G95" i="3"/>
  <c r="K95" i="3"/>
  <c r="G97" i="3"/>
  <c r="K97" i="3"/>
  <c r="G98" i="3"/>
  <c r="K98" i="3"/>
  <c r="G100" i="3"/>
  <c r="G101" i="3"/>
  <c r="G103" i="3"/>
  <c r="G58" i="3"/>
  <c r="K58" i="3" s="1"/>
  <c r="K85" i="3"/>
  <c r="M39" i="3" l="1"/>
</calcChain>
</file>

<file path=xl/sharedStrings.xml><?xml version="1.0" encoding="utf-8"?>
<sst xmlns="http://schemas.openxmlformats.org/spreadsheetml/2006/main" count="209" uniqueCount="127">
  <si>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</si>
  <si>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</si>
  <si>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</si>
  <si>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</si>
  <si>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</si>
  <si>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</si>
  <si>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</si>
  <si>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</si>
  <si>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</si>
  <si>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</si>
  <si>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</si>
  <si>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</si>
  <si>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</si>
  <si>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</si>
  <si>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</si>
  <si>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</si>
  <si>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</si>
  <si>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</si>
  <si>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</si>
  <si>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</si>
  <si>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</si>
  <si>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</si>
  <si>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</si>
  <si>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</si>
  <si>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</si>
  <si>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</si>
  <si>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</si>
  <si>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</si>
  <si>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</si>
  <si>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</si>
  <si>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</si>
  <si>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</si>
  <si>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</si>
  <si>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</si>
  <si>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</si>
  <si>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</si>
  <si>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</si>
  <si>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</si>
  <si>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</si>
  <si>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</si>
  <si>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</si>
  <si>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2019 рік</t>
  </si>
  <si>
    <t>Управління житлово-комунального господарства та будівництва Ніжинської міської ради</t>
  </si>
  <si>
    <t>Затрат</t>
  </si>
  <si>
    <t>од.</t>
  </si>
  <si>
    <t>Продукту</t>
  </si>
  <si>
    <t>Ефективності</t>
  </si>
  <si>
    <t>Якості</t>
  </si>
  <si>
    <t>1.1.</t>
  </si>
  <si>
    <t>1.2.</t>
  </si>
  <si>
    <t>2.1.</t>
  </si>
  <si>
    <t>2.2.</t>
  </si>
  <si>
    <t>2.3.</t>
  </si>
  <si>
    <t>2.4.</t>
  </si>
  <si>
    <t>тис.грн.</t>
  </si>
  <si>
    <t>Керівник установи</t>
  </si>
  <si>
    <t>Головний бухгалтер</t>
  </si>
  <si>
    <t>А.М. Кушніренко</t>
  </si>
  <si>
    <t>В.М. Давиденко</t>
  </si>
  <si>
    <t>%</t>
  </si>
  <si>
    <t>рішення 52 сесії</t>
  </si>
  <si>
    <t>розрахунок  (обсяг видатків / кількість об’єктів)</t>
  </si>
  <si>
    <t>касові видатки на звітній період / плановий обсяг видатків *100</t>
  </si>
  <si>
    <t>1.1.1.</t>
  </si>
  <si>
    <t>1.2.1.</t>
  </si>
  <si>
    <t>1.3.</t>
  </si>
  <si>
    <t>1.3.1.</t>
  </si>
  <si>
    <t>1.4.</t>
  </si>
  <si>
    <t>1.4.1.</t>
  </si>
  <si>
    <t>2.1.1.</t>
  </si>
  <si>
    <t>2.2.1.</t>
  </si>
  <si>
    <t>2.3.1.</t>
  </si>
  <si>
    <t>2.4.1.</t>
  </si>
  <si>
    <t>0133</t>
  </si>
  <si>
    <t>Інша діяльність у сфері державного управління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</si>
  <si>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</si>
  <si>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 xml:space="preserve">Керівництво і управління у  сфері житлово-комунального господарства </t>
  </si>
  <si>
    <t>Забезпечення розгляду цивільних, адміністративних, господарських справ в судах всіх інстанцій</t>
  </si>
  <si>
    <t>Облаштування та утримання полігону (майданчика).</t>
  </si>
  <si>
    <t>Забезпечення надання послуг по оформленню матеріалів про діяльність установи на сіті-лайтах ( в тому числі кредиторська заборгованість 1600 грн )</t>
  </si>
  <si>
    <t>Проведення дослідження пасажиропотоків та маршрутках транспорту загального користування ( в тому числі кредиторська заборгованість 15000 грн )</t>
  </si>
  <si>
    <t>МЦП "Допризовної підготовки, виконання заходів з мобілізації та заходів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          та батальйонів ТрО міста Ніжина у 2020-2022 роках"</t>
  </si>
  <si>
    <t>Міська цільова програма «Юридичного обслуговування управління ЖКГ та будівництва Ніжинської міської ради на 2019 р."</t>
  </si>
  <si>
    <t>Міська цільова програма  з виконання власних повноважень Ніжинської міської ради на 2019 рік.</t>
  </si>
  <si>
    <t>Видатки на забеспечення  розгляду цивільних адміністративних , господарських справ</t>
  </si>
  <si>
    <t xml:space="preserve">Кошорис на 2019 рік, рішення 64 сесії </t>
  </si>
  <si>
    <t>кількість справ, які планується розглянути</t>
  </si>
  <si>
    <t>позови</t>
  </si>
  <si>
    <t>Середня вартість однієї справи</t>
  </si>
  <si>
    <t>розрахунок  (обсяг видатків / кількість справ)</t>
  </si>
  <si>
    <t>рівень виконання завдання</t>
  </si>
  <si>
    <t>Розрахунок касові видатки на звітній період /  обсяг видатків *100</t>
  </si>
  <si>
    <t>Видатки на утримання а облаштування полігону</t>
  </si>
  <si>
    <t>кількість полігонів</t>
  </si>
  <si>
    <t>середня варість утримання одного полігону</t>
  </si>
  <si>
    <t>Рівень виконання завдання</t>
  </si>
  <si>
    <t>Кошторис на 2019 рік</t>
  </si>
  <si>
    <t>програма</t>
  </si>
  <si>
    <t>Витрати на виконання заходів</t>
  </si>
  <si>
    <t>кількість заходів</t>
  </si>
  <si>
    <t>середній розмір вартості заходів</t>
  </si>
  <si>
    <t>рішення 60 сесії</t>
  </si>
  <si>
    <t xml:space="preserve">міська цільова програма </t>
  </si>
  <si>
    <t>розрахунок  (витрати на висвітлення діяльності / кількість заходів)</t>
  </si>
  <si>
    <t>3.1.</t>
  </si>
  <si>
    <t>3.1.1.</t>
  </si>
  <si>
    <t>3.2.</t>
  </si>
  <si>
    <t>3.2.1.</t>
  </si>
  <si>
    <t>3.3.</t>
  </si>
  <si>
    <t>3.3.1.</t>
  </si>
  <si>
    <t>4.1.1.</t>
  </si>
  <si>
    <t>Видатки на проведення дослідження пасажиропотоку на маршрутах у місті Ніжині</t>
  </si>
  <si>
    <t xml:space="preserve">кількість досліджень пл пасажиропотоку </t>
  </si>
  <si>
    <t>середня вартість одного дослідження</t>
  </si>
  <si>
    <t>розрахунок  (обсяг видатків / кількість досліджень)</t>
  </si>
  <si>
    <t>касові видатки на звітній період /  обсяг видатків *100</t>
  </si>
  <si>
    <t>4.1.</t>
  </si>
  <si>
    <t>4.2.</t>
  </si>
  <si>
    <t>4.2.1.</t>
  </si>
  <si>
    <t>4.3.</t>
  </si>
  <si>
    <t>4.3.1.</t>
  </si>
  <si>
    <t>4.4.</t>
  </si>
  <si>
    <t>4.4.1.</t>
  </si>
  <si>
    <t>100</t>
  </si>
  <si>
    <t xml:space="preserve">Пояснення щодо причин розбіжностей між фактичними та затвердженими результативними показниками: </t>
  </si>
  <si>
    <t>Бюджетна програма   включає чотири завдання на виконання  основної мети -Керівництво і управління у  сфері житлово-комунального господарства Протягом  звітного періоду мета досягнута.  Всі завдання  виконані  вчасно, недопущено виникнення  кредиторської заборгованості  на 01.01.2020р.</t>
  </si>
  <si>
    <t>Пояснення щодо причин розбіжностей між фактичними та затвердженими результативними показниками: залишок планових асигнувань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</si>
</sst>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122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12" fillId="0" borderId="0" xfId="0" applyFont="1" applyBorder="1"/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7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176" fontId="6" fillId="2" borderId="6" xfId="1" applyNumberFormat="1" applyFont="1" applyFill="1" applyBorder="1" applyAlignment="1">
      <alignment vertical="top" wrapText="1"/>
    </xf>
    <xf numFmtId="176" fontId="6" fillId="2" borderId="7" xfId="1" applyNumberFormat="1" applyFont="1" applyFill="1" applyBorder="1" applyAlignment="1">
      <alignment vertical="top" wrapText="1"/>
    </xf>
    <xf numFmtId="176" fontId="6" fillId="2" borderId="1" xfId="1" applyNumberFormat="1" applyFont="1" applyFill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top" wrapText="1"/>
    </xf>
    <xf numFmtId="0" fontId="12" fillId="0" borderId="0" xfId="0" applyFont="1" applyFill="1"/>
    <xf numFmtId="49" fontId="3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/>
    <xf numFmtId="49" fontId="4" fillId="0" borderId="8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176" fontId="6" fillId="2" borderId="0" xfId="1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176" fontId="6" fillId="2" borderId="3" xfId="1" applyNumberFormat="1" applyFont="1" applyFill="1" applyBorder="1" applyAlignment="1">
      <alignment horizontal="center" vertical="top" wrapText="1"/>
    </xf>
    <xf numFmtId="176" fontId="6" fillId="2" borderId="6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0"/>
  <sheetViews>
    <sheetView tabSelected="1" topLeftCell="A121" zoomScaleNormal="100" workbookViewId="0">
      <selection activeCell="A82" sqref="A82:M82"/>
    </sheetView>
  </sheetViews>
  <sheetFormatPr defaultColWidth="9.109375" defaultRowHeight="15.6" x14ac:dyDescent="0.3"/>
  <cols>
    <col min="1" max="1" width="6" style="6" customWidth="1"/>
    <col min="2" max="2" width="26" style="6" customWidth="1"/>
    <col min="3" max="3" width="11.44140625" style="6" customWidth="1"/>
    <col min="4" max="4" width="14.33203125" style="6" customWidth="1"/>
    <col min="5" max="10" width="13" style="6" customWidth="1"/>
    <col min="11" max="11" width="14.88671875" style="6" customWidth="1"/>
    <col min="12" max="12" width="13" style="6" customWidth="1"/>
    <col min="13" max="13" width="10.44140625" style="6" customWidth="1"/>
    <col min="14" max="16384" width="9.109375" style="6"/>
  </cols>
  <sheetData>
    <row r="1" spans="1:59" ht="15.75" customHeight="1" x14ac:dyDescent="0.3">
      <c r="J1" s="92" t="s">
        <v>40</v>
      </c>
      <c r="K1" s="92"/>
      <c r="L1" s="92"/>
      <c r="M1" s="92"/>
    </row>
    <row r="2" spans="1:59" x14ac:dyDescent="0.3">
      <c r="J2" s="92"/>
      <c r="K2" s="92"/>
      <c r="L2" s="92"/>
      <c r="M2" s="92"/>
    </row>
    <row r="3" spans="1:59" x14ac:dyDescent="0.3">
      <c r="J3" s="92"/>
      <c r="K3" s="92"/>
      <c r="L3" s="92"/>
      <c r="M3" s="92"/>
    </row>
    <row r="4" spans="1:59" x14ac:dyDescent="0.3">
      <c r="J4" s="92"/>
      <c r="K4" s="92"/>
      <c r="L4" s="92"/>
      <c r="M4" s="92"/>
    </row>
    <row r="5" spans="1:59" x14ac:dyDescent="0.3">
      <c r="A5" s="96" t="s">
        <v>14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9" x14ac:dyDescent="0.3">
      <c r="A6" s="96" t="s">
        <v>41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59" ht="15.75" customHeight="1" x14ac:dyDescent="0.3">
      <c r="A7" s="93" t="s">
        <v>0</v>
      </c>
      <c r="B7" s="53">
        <v>1200000</v>
      </c>
      <c r="C7" s="57"/>
      <c r="D7"/>
      <c r="E7" s="101" t="s">
        <v>42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</row>
    <row r="8" spans="1:59" ht="15" customHeight="1" x14ac:dyDescent="0.3">
      <c r="A8" s="93"/>
      <c r="B8" s="54" t="s">
        <v>1</v>
      </c>
      <c r="C8" s="57"/>
      <c r="D8"/>
      <c r="E8" s="97" t="s">
        <v>12</v>
      </c>
      <c r="F8" s="97"/>
      <c r="G8" s="97"/>
      <c r="H8" s="97"/>
      <c r="I8" s="97"/>
      <c r="J8" s="97"/>
      <c r="K8" s="97"/>
      <c r="L8" s="97"/>
      <c r="M8" s="9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59" ht="15.75" customHeight="1" x14ac:dyDescent="0.3">
      <c r="A9" s="93" t="s">
        <v>2</v>
      </c>
      <c r="B9" s="53">
        <v>1210000</v>
      </c>
      <c r="C9" s="57"/>
      <c r="D9"/>
      <c r="E9" s="101" t="s">
        <v>42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</row>
    <row r="10" spans="1:59" ht="15" customHeight="1" x14ac:dyDescent="0.3">
      <c r="A10" s="93"/>
      <c r="B10" s="54" t="s">
        <v>1</v>
      </c>
      <c r="C10" s="57"/>
      <c r="D10"/>
      <c r="E10" s="97" t="s">
        <v>11</v>
      </c>
      <c r="F10" s="97"/>
      <c r="G10" s="97"/>
      <c r="H10" s="97"/>
      <c r="I10" s="97"/>
      <c r="J10" s="97"/>
      <c r="K10" s="97"/>
      <c r="L10" s="97"/>
      <c r="M10" s="9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9" ht="35.25" customHeight="1" x14ac:dyDescent="0.3">
      <c r="A11" s="93" t="s">
        <v>3</v>
      </c>
      <c r="B11" s="53">
        <v>1210180</v>
      </c>
      <c r="C11" s="10" t="s">
        <v>73</v>
      </c>
      <c r="D11"/>
      <c r="E11" s="83" t="s">
        <v>74</v>
      </c>
      <c r="F11" s="83"/>
      <c r="G11" s="83"/>
      <c r="H11" s="83"/>
      <c r="I11" s="83"/>
      <c r="J11" s="83"/>
      <c r="K11" s="83"/>
      <c r="L11" s="83"/>
      <c r="M11" s="83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59" ht="15" customHeight="1" x14ac:dyDescent="0.3">
      <c r="A12" s="93"/>
      <c r="B12" s="2" t="s">
        <v>1</v>
      </c>
      <c r="C12" s="2" t="s">
        <v>4</v>
      </c>
      <c r="D12"/>
      <c r="E12" s="97" t="s">
        <v>13</v>
      </c>
      <c r="F12" s="97"/>
      <c r="G12" s="97"/>
      <c r="H12" s="97"/>
      <c r="I12" s="97"/>
      <c r="J12" s="97"/>
      <c r="K12" s="97"/>
      <c r="L12" s="97"/>
      <c r="M12" s="9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59" ht="19.5" customHeight="1" x14ac:dyDescent="0.3">
      <c r="A13" s="91" t="s">
        <v>26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59" x14ac:dyDescent="0.3">
      <c r="A14" s="1"/>
    </row>
    <row r="15" spans="1:59" ht="31.2" x14ac:dyDescent="0.3">
      <c r="A15" s="5" t="s">
        <v>22</v>
      </c>
      <c r="B15" s="80" t="s">
        <v>23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59" ht="15.75" customHeight="1" x14ac:dyDescent="0.3">
      <c r="A16" s="11">
        <v>1</v>
      </c>
      <c r="B16" s="98" t="s">
        <v>75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3"/>
    </row>
    <row r="17" spans="1:67" x14ac:dyDescent="0.3">
      <c r="A17" s="11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</row>
    <row r="18" spans="1:67" x14ac:dyDescent="0.3">
      <c r="A18" s="1"/>
    </row>
    <row r="19" spans="1:67" ht="15.75" customHeight="1" x14ac:dyDescent="0.3">
      <c r="A19" s="7" t="s">
        <v>27</v>
      </c>
    </row>
    <row r="20" spans="1:67" ht="15.75" customHeight="1" x14ac:dyDescent="0.3">
      <c r="A20" s="3">
        <v>1</v>
      </c>
      <c r="B20" s="85" t="s">
        <v>76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1:67" ht="15.75" customHeight="1" x14ac:dyDescent="0.3">
      <c r="A21" s="7" t="s">
        <v>28</v>
      </c>
    </row>
    <row r="22" spans="1:67" ht="15.75" customHeight="1" x14ac:dyDescent="0.3">
      <c r="A22" s="1"/>
    </row>
    <row r="23" spans="1:67" ht="32.25" customHeight="1" x14ac:dyDescent="0.3">
      <c r="A23" s="11" t="s">
        <v>22</v>
      </c>
      <c r="B23" s="104" t="s">
        <v>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  <row r="24" spans="1:67" ht="15" customHeight="1" x14ac:dyDescent="0.3">
      <c r="A24" s="52">
        <v>1</v>
      </c>
      <c r="B24" s="74" t="s">
        <v>77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</row>
    <row r="25" spans="1:67" ht="18.75" customHeight="1" x14ac:dyDescent="0.3">
      <c r="A25" s="52">
        <v>2</v>
      </c>
      <c r="B25" s="74" t="s">
        <v>78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</row>
    <row r="26" spans="1:67" ht="15.75" customHeight="1" x14ac:dyDescent="0.3">
      <c r="A26" s="58">
        <v>3</v>
      </c>
      <c r="B26" s="107" t="s">
        <v>79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5"/>
      <c r="BH26" s="14"/>
      <c r="BI26" s="14"/>
      <c r="BJ26" s="14"/>
      <c r="BK26" s="14"/>
      <c r="BL26" s="14"/>
      <c r="BM26" s="15"/>
      <c r="BN26" s="15"/>
      <c r="BO26" s="15"/>
    </row>
    <row r="27" spans="1:67" ht="15.75" customHeight="1" x14ac:dyDescent="0.3">
      <c r="A27" s="58">
        <v>4</v>
      </c>
      <c r="B27" s="110" t="s">
        <v>80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5"/>
      <c r="BN27" s="15"/>
      <c r="BO27" s="15"/>
    </row>
    <row r="28" spans="1:67" x14ac:dyDescent="0.3">
      <c r="A28" s="1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</row>
    <row r="29" spans="1:67" x14ac:dyDescent="0.3">
      <c r="A29" s="7" t="s">
        <v>29</v>
      </c>
    </row>
    <row r="30" spans="1:67" ht="15.75" customHeight="1" x14ac:dyDescent="0.3">
      <c r="B30" s="12"/>
      <c r="L30" s="12" t="s">
        <v>24</v>
      </c>
    </row>
    <row r="31" spans="1:67" ht="15.75" customHeight="1" x14ac:dyDescent="0.3">
      <c r="A31" s="1"/>
    </row>
    <row r="32" spans="1:67" ht="30" customHeight="1" x14ac:dyDescent="0.3">
      <c r="A32" s="80" t="s">
        <v>22</v>
      </c>
      <c r="B32" s="80" t="s">
        <v>30</v>
      </c>
      <c r="C32" s="80"/>
      <c r="D32" s="80"/>
      <c r="E32" s="80" t="s">
        <v>15</v>
      </c>
      <c r="F32" s="80"/>
      <c r="G32" s="80"/>
      <c r="H32" s="80" t="s">
        <v>31</v>
      </c>
      <c r="I32" s="80"/>
      <c r="J32" s="80"/>
      <c r="K32" s="80" t="s">
        <v>16</v>
      </c>
      <c r="L32" s="80"/>
      <c r="M32" s="80"/>
      <c r="R32" s="90"/>
      <c r="S32" s="90"/>
      <c r="T32" s="90"/>
      <c r="U32" s="90"/>
      <c r="V32" s="90"/>
      <c r="W32" s="90"/>
      <c r="X32" s="90"/>
      <c r="Y32" s="90"/>
      <c r="Z32" s="90"/>
    </row>
    <row r="33" spans="1:39" ht="33" customHeight="1" x14ac:dyDescent="0.3">
      <c r="A33" s="80"/>
      <c r="B33" s="80"/>
      <c r="C33" s="80"/>
      <c r="D33" s="80"/>
      <c r="E33" s="5" t="s">
        <v>17</v>
      </c>
      <c r="F33" s="5" t="s">
        <v>18</v>
      </c>
      <c r="G33" s="5" t="s">
        <v>19</v>
      </c>
      <c r="H33" s="5" t="s">
        <v>17</v>
      </c>
      <c r="I33" s="5" t="s">
        <v>18</v>
      </c>
      <c r="J33" s="5" t="s">
        <v>19</v>
      </c>
      <c r="K33" s="5" t="s">
        <v>17</v>
      </c>
      <c r="L33" s="5" t="s">
        <v>18</v>
      </c>
      <c r="M33" s="5" t="s">
        <v>19</v>
      </c>
      <c r="R33" s="8"/>
      <c r="S33" s="8"/>
      <c r="T33" s="8"/>
      <c r="U33" s="8"/>
      <c r="V33" s="8"/>
      <c r="W33" s="8"/>
      <c r="X33" s="8"/>
      <c r="Y33" s="8"/>
      <c r="Z33" s="8"/>
    </row>
    <row r="34" spans="1:39" x14ac:dyDescent="0.3">
      <c r="A34" s="11">
        <v>1</v>
      </c>
      <c r="B34" s="77">
        <v>2</v>
      </c>
      <c r="C34" s="78"/>
      <c r="D34" s="79"/>
      <c r="E34" s="11">
        <v>3</v>
      </c>
      <c r="F34" s="11">
        <v>4</v>
      </c>
      <c r="G34" s="11">
        <v>5</v>
      </c>
      <c r="H34" s="11">
        <v>6</v>
      </c>
      <c r="I34" s="11">
        <v>7</v>
      </c>
      <c r="J34" s="11">
        <v>8</v>
      </c>
      <c r="K34" s="11">
        <v>9</v>
      </c>
      <c r="L34" s="11">
        <v>10</v>
      </c>
      <c r="M34" s="11">
        <v>11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39" x14ac:dyDescent="0.3">
      <c r="A35" s="55">
        <v>1</v>
      </c>
      <c r="B35" s="77" t="str">
        <f>B24</f>
        <v>Забезпечення розгляду цивільних, адміністративних, господарських справ в судах всіх інстанцій</v>
      </c>
      <c r="C35" s="78"/>
      <c r="D35" s="79"/>
      <c r="E35" s="55"/>
      <c r="F35" s="55"/>
      <c r="G35" s="55">
        <f>E35+F35</f>
        <v>0</v>
      </c>
      <c r="H35" s="55"/>
      <c r="I35" s="55"/>
      <c r="J35" s="55"/>
      <c r="K35" s="55">
        <f>E35-H35</f>
        <v>0</v>
      </c>
      <c r="L35" s="55"/>
      <c r="M35" s="55"/>
      <c r="R35" s="51"/>
      <c r="S35" s="51"/>
      <c r="T35" s="51"/>
      <c r="U35" s="51"/>
      <c r="V35" s="51"/>
      <c r="W35" s="51"/>
      <c r="X35" s="51"/>
      <c r="Y35" s="51"/>
      <c r="Z35" s="51"/>
    </row>
    <row r="36" spans="1:39" x14ac:dyDescent="0.3">
      <c r="A36" s="55">
        <v>2</v>
      </c>
      <c r="B36" s="77" t="str">
        <f>B25</f>
        <v>Облаштування та утримання полігону (майданчика).</v>
      </c>
      <c r="C36" s="78"/>
      <c r="D36" s="79"/>
      <c r="E36" s="55">
        <v>350000</v>
      </c>
      <c r="F36" s="55"/>
      <c r="G36" s="55">
        <f>E36+F36</f>
        <v>350000</v>
      </c>
      <c r="H36" s="55">
        <v>348912.05</v>
      </c>
      <c r="I36" s="55"/>
      <c r="J36" s="55">
        <f>H36+I36</f>
        <v>348912.05</v>
      </c>
      <c r="K36" s="55">
        <f>E36-H36</f>
        <v>1087.9500000000116</v>
      </c>
      <c r="L36" s="55"/>
      <c r="M36" s="55">
        <f>K36+L36</f>
        <v>1087.9500000000116</v>
      </c>
      <c r="R36" s="51"/>
      <c r="S36" s="51"/>
      <c r="T36" s="51"/>
      <c r="U36" s="51"/>
      <c r="V36" s="51"/>
      <c r="W36" s="51"/>
      <c r="X36" s="51"/>
      <c r="Y36" s="51"/>
      <c r="Z36" s="51"/>
    </row>
    <row r="37" spans="1:39" ht="57" customHeight="1" x14ac:dyDescent="0.3">
      <c r="A37" s="11">
        <v>3</v>
      </c>
      <c r="B37" s="77" t="str">
        <f>B26</f>
        <v>Забезпечення надання послуг по оформленню матеріалів про діяльність установи на сіті-лайтах ( в тому числі кредиторська заборгованість 1600 грн )</v>
      </c>
      <c r="C37" s="78"/>
      <c r="D37" s="79"/>
      <c r="E37" s="16">
        <v>3600</v>
      </c>
      <c r="F37" s="18"/>
      <c r="G37" s="55">
        <f>E37+F37</f>
        <v>3600</v>
      </c>
      <c r="H37" s="18">
        <v>3500</v>
      </c>
      <c r="I37" s="18"/>
      <c r="J37" s="55">
        <f>H37+I37</f>
        <v>3500</v>
      </c>
      <c r="K37" s="55">
        <f>E37-H37</f>
        <v>100</v>
      </c>
      <c r="L37" s="16"/>
      <c r="M37" s="55">
        <f>K37+L37</f>
        <v>100</v>
      </c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</row>
    <row r="38" spans="1:39" ht="62.25" customHeight="1" x14ac:dyDescent="0.3">
      <c r="A38" s="11">
        <v>4</v>
      </c>
      <c r="B38" s="88" t="str">
        <f>B27</f>
        <v>Проведення дослідження пасажиропотоків та маршрутках транспорту загального користування ( в тому числі кредиторська заборгованість 15000 грн )</v>
      </c>
      <c r="C38" s="89"/>
      <c r="D38" s="89"/>
      <c r="E38" s="36">
        <v>15000</v>
      </c>
      <c r="F38" s="36"/>
      <c r="G38" s="55">
        <f>E38+F38</f>
        <v>15000</v>
      </c>
      <c r="H38" s="36">
        <v>15000</v>
      </c>
      <c r="I38" s="36"/>
      <c r="J38" s="55">
        <f>H38+I38</f>
        <v>15000</v>
      </c>
      <c r="K38" s="55">
        <f>E38-H38</f>
        <v>0</v>
      </c>
      <c r="L38" s="36"/>
      <c r="M38" s="55">
        <f>K38+L38</f>
        <v>0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</row>
    <row r="39" spans="1:39" x14ac:dyDescent="0.3">
      <c r="A39" s="5"/>
      <c r="B39" s="80" t="s">
        <v>7</v>
      </c>
      <c r="C39" s="80"/>
      <c r="D39" s="80"/>
      <c r="E39" s="16">
        <f>SUM(E35:E38)</f>
        <v>368600</v>
      </c>
      <c r="F39" s="16">
        <f t="shared" ref="F39:M39" si="0">SUM(F35:F38)</f>
        <v>0</v>
      </c>
      <c r="G39" s="16">
        <f t="shared" si="0"/>
        <v>368600</v>
      </c>
      <c r="H39" s="16">
        <f t="shared" si="0"/>
        <v>367412.05</v>
      </c>
      <c r="I39" s="16">
        <f t="shared" si="0"/>
        <v>0</v>
      </c>
      <c r="J39" s="16">
        <f t="shared" si="0"/>
        <v>367412.05</v>
      </c>
      <c r="K39" s="55">
        <f>E39-H39</f>
        <v>1187.9500000000116</v>
      </c>
      <c r="L39" s="16">
        <f t="shared" si="0"/>
        <v>0</v>
      </c>
      <c r="M39" s="16">
        <f t="shared" si="0"/>
        <v>1187.9500000000116</v>
      </c>
      <c r="R39" s="8"/>
      <c r="S39" s="8"/>
      <c r="T39" s="8"/>
      <c r="U39" s="8"/>
      <c r="V39" s="8"/>
      <c r="W39" s="8"/>
      <c r="X39" s="8"/>
      <c r="Y39" s="8"/>
      <c r="Z39" s="8"/>
    </row>
    <row r="40" spans="1:39" ht="32.25" customHeight="1" x14ac:dyDescent="0.3">
      <c r="A40" s="113" t="s">
        <v>32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1:39" x14ac:dyDescent="0.3">
      <c r="A41" s="1"/>
    </row>
    <row r="42" spans="1:39" ht="33" customHeight="1" x14ac:dyDescent="0.3">
      <c r="A42" s="115" t="s">
        <v>33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39" x14ac:dyDescent="0.3">
      <c r="K43" s="4" t="s">
        <v>24</v>
      </c>
    </row>
    <row r="44" spans="1:39" x14ac:dyDescent="0.3">
      <c r="A44" s="1"/>
    </row>
    <row r="45" spans="1:39" ht="31.5" customHeight="1" x14ac:dyDescent="0.3">
      <c r="A45" s="80" t="s">
        <v>5</v>
      </c>
      <c r="B45" s="80" t="s">
        <v>34</v>
      </c>
      <c r="C45" s="80"/>
      <c r="D45" s="80"/>
      <c r="E45" s="80" t="s">
        <v>15</v>
      </c>
      <c r="F45" s="80"/>
      <c r="G45" s="80"/>
      <c r="H45" s="80" t="s">
        <v>31</v>
      </c>
      <c r="I45" s="80"/>
      <c r="J45" s="80"/>
      <c r="K45" s="80" t="s">
        <v>16</v>
      </c>
      <c r="L45" s="80"/>
      <c r="M45" s="80"/>
    </row>
    <row r="46" spans="1:39" ht="33.75" customHeight="1" x14ac:dyDescent="0.3">
      <c r="A46" s="80"/>
      <c r="B46" s="80"/>
      <c r="C46" s="80"/>
      <c r="D46" s="80"/>
      <c r="E46" s="5" t="s">
        <v>17</v>
      </c>
      <c r="F46" s="5" t="s">
        <v>18</v>
      </c>
      <c r="G46" s="5" t="s">
        <v>19</v>
      </c>
      <c r="H46" s="5" t="s">
        <v>17</v>
      </c>
      <c r="I46" s="5" t="s">
        <v>18</v>
      </c>
      <c r="J46" s="5" t="s">
        <v>19</v>
      </c>
      <c r="K46" s="5" t="s">
        <v>17</v>
      </c>
      <c r="L46" s="5" t="s">
        <v>18</v>
      </c>
      <c r="M46" s="5" t="s">
        <v>19</v>
      </c>
    </row>
    <row r="47" spans="1:39" x14ac:dyDescent="0.3">
      <c r="A47" s="5">
        <v>1</v>
      </c>
      <c r="B47" s="80">
        <v>2</v>
      </c>
      <c r="C47" s="80"/>
      <c r="D47" s="80"/>
      <c r="E47" s="5">
        <v>3</v>
      </c>
      <c r="F47" s="5">
        <v>4</v>
      </c>
      <c r="G47" s="5">
        <v>5</v>
      </c>
      <c r="H47" s="5">
        <v>6</v>
      </c>
      <c r="I47" s="5">
        <v>7</v>
      </c>
      <c r="J47" s="5">
        <v>8</v>
      </c>
      <c r="K47" s="5">
        <v>9</v>
      </c>
      <c r="L47" s="5">
        <v>10</v>
      </c>
      <c r="M47" s="5">
        <v>11</v>
      </c>
    </row>
    <row r="48" spans="1:39" ht="129" customHeight="1" x14ac:dyDescent="0.3">
      <c r="A48" s="55"/>
      <c r="B48" s="77" t="s">
        <v>81</v>
      </c>
      <c r="C48" s="78"/>
      <c r="D48" s="79"/>
      <c r="E48" s="55">
        <v>350000</v>
      </c>
      <c r="F48" s="55"/>
      <c r="G48" s="55">
        <f>E48+F48</f>
        <v>350000</v>
      </c>
      <c r="H48" s="55">
        <v>348912.05</v>
      </c>
      <c r="I48" s="55"/>
      <c r="J48" s="55">
        <f>H48+I48</f>
        <v>348912.05</v>
      </c>
      <c r="K48" s="55">
        <f>E48-H48</f>
        <v>1087.9500000000116</v>
      </c>
      <c r="L48" s="55"/>
      <c r="M48" s="55">
        <f>K48+L48</f>
        <v>1087.9500000000116</v>
      </c>
    </row>
    <row r="49" spans="1:68" ht="52.5" customHeight="1" x14ac:dyDescent="0.3">
      <c r="A49" s="55"/>
      <c r="B49" s="77" t="s">
        <v>82</v>
      </c>
      <c r="C49" s="78"/>
      <c r="D49" s="79"/>
      <c r="E49" s="55"/>
      <c r="F49" s="55"/>
      <c r="G49" s="55">
        <f>E49+F49</f>
        <v>0</v>
      </c>
      <c r="H49" s="55"/>
      <c r="I49" s="55"/>
      <c r="J49" s="55">
        <f>H49+I49</f>
        <v>0</v>
      </c>
      <c r="K49" s="55">
        <f>E49-H49</f>
        <v>0</v>
      </c>
      <c r="L49" s="55"/>
      <c r="M49" s="55">
        <f>K49+L49</f>
        <v>0</v>
      </c>
    </row>
    <row r="50" spans="1:68" ht="52.5" customHeight="1" x14ac:dyDescent="0.3">
      <c r="A50" s="5">
        <v>1</v>
      </c>
      <c r="B50" s="117" t="s">
        <v>83</v>
      </c>
      <c r="C50" s="118"/>
      <c r="D50" s="118"/>
      <c r="E50" s="39">
        <v>18600</v>
      </c>
      <c r="F50" s="39"/>
      <c r="G50" s="55">
        <f>E50+F50</f>
        <v>18600</v>
      </c>
      <c r="H50" s="39">
        <v>18500</v>
      </c>
      <c r="I50" s="39"/>
      <c r="J50" s="55">
        <f>H50+I50</f>
        <v>18500</v>
      </c>
      <c r="K50" s="55">
        <f>E50-H50</f>
        <v>100</v>
      </c>
      <c r="L50" s="39"/>
      <c r="M50" s="55">
        <f>K50+L50</f>
        <v>100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8"/>
    </row>
    <row r="51" spans="1:68" x14ac:dyDescent="0.3">
      <c r="A51" s="1"/>
    </row>
    <row r="52" spans="1:68" x14ac:dyDescent="0.3">
      <c r="A52" s="7" t="s">
        <v>35</v>
      </c>
    </row>
    <row r="53" spans="1:68" x14ac:dyDescent="0.3">
      <c r="A53" s="1"/>
    </row>
    <row r="54" spans="1:68" ht="53.25" customHeight="1" x14ac:dyDescent="0.3">
      <c r="A54" s="102" t="s">
        <v>5</v>
      </c>
      <c r="B54" s="102" t="s">
        <v>20</v>
      </c>
      <c r="C54" s="102" t="s">
        <v>8</v>
      </c>
      <c r="D54" s="102" t="s">
        <v>9</v>
      </c>
      <c r="E54" s="77" t="s">
        <v>15</v>
      </c>
      <c r="F54" s="78"/>
      <c r="G54" s="79"/>
      <c r="H54" s="77" t="s">
        <v>36</v>
      </c>
      <c r="I54" s="78"/>
      <c r="J54" s="79"/>
      <c r="K54" s="77" t="s">
        <v>16</v>
      </c>
      <c r="L54" s="78"/>
      <c r="M54" s="79"/>
    </row>
    <row r="55" spans="1:68" ht="30.75" customHeight="1" x14ac:dyDescent="0.3">
      <c r="A55" s="103"/>
      <c r="B55" s="103"/>
      <c r="C55" s="103"/>
      <c r="D55" s="103"/>
      <c r="E55" s="18" t="s">
        <v>17</v>
      </c>
      <c r="F55" s="18" t="s">
        <v>18</v>
      </c>
      <c r="G55" s="18" t="s">
        <v>19</v>
      </c>
      <c r="H55" s="18" t="s">
        <v>17</v>
      </c>
      <c r="I55" s="18" t="s">
        <v>18</v>
      </c>
      <c r="J55" s="18" t="s">
        <v>19</v>
      </c>
      <c r="K55" s="18" t="s">
        <v>17</v>
      </c>
      <c r="L55" s="18" t="s">
        <v>18</v>
      </c>
      <c r="M55" s="19" t="s">
        <v>19</v>
      </c>
    </row>
    <row r="56" spans="1:68" ht="15.75" customHeight="1" x14ac:dyDescent="0.3">
      <c r="A56" s="18">
        <v>1</v>
      </c>
      <c r="B56" s="18">
        <v>2</v>
      </c>
      <c r="C56" s="19">
        <v>3</v>
      </c>
      <c r="D56" s="19">
        <v>4</v>
      </c>
      <c r="E56" s="19">
        <v>5</v>
      </c>
      <c r="F56" s="19">
        <v>6</v>
      </c>
      <c r="G56" s="19">
        <v>7</v>
      </c>
      <c r="H56" s="19">
        <v>8</v>
      </c>
      <c r="I56" s="19">
        <v>9</v>
      </c>
      <c r="J56" s="19">
        <v>10</v>
      </c>
      <c r="K56" s="19">
        <v>11</v>
      </c>
      <c r="L56" s="20">
        <v>12</v>
      </c>
      <c r="M56" s="18">
        <v>13</v>
      </c>
      <c r="N56" s="15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68" ht="48.75" customHeight="1" x14ac:dyDescent="0.3">
      <c r="A57" s="42">
        <v>1</v>
      </c>
      <c r="B57" s="64" t="s">
        <v>77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5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68" ht="15.75" customHeight="1" x14ac:dyDescent="0.3">
      <c r="A58" s="17" t="s">
        <v>48</v>
      </c>
      <c r="B58" s="27" t="s">
        <v>43</v>
      </c>
      <c r="C58" s="19"/>
      <c r="D58" s="19"/>
      <c r="E58" s="18"/>
      <c r="F58" s="18"/>
      <c r="G58" s="18">
        <f>E58+F58</f>
        <v>0</v>
      </c>
      <c r="H58" s="18"/>
      <c r="I58" s="18"/>
      <c r="J58" s="18">
        <f>H58+I58</f>
        <v>0</v>
      </c>
      <c r="K58" s="18">
        <f>G58-J58</f>
        <v>0</v>
      </c>
      <c r="L58" s="18"/>
      <c r="M58" s="18"/>
      <c r="N58" s="15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68" ht="63" customHeight="1" x14ac:dyDescent="0.3">
      <c r="A59" s="61" t="s">
        <v>63</v>
      </c>
      <c r="B59" s="66" t="s">
        <v>84</v>
      </c>
      <c r="C59" s="19" t="s">
        <v>54</v>
      </c>
      <c r="D59" s="66" t="s">
        <v>85</v>
      </c>
      <c r="E59" s="62"/>
      <c r="F59" s="62"/>
      <c r="G59" s="62">
        <f>E59+F59</f>
        <v>0</v>
      </c>
      <c r="H59" s="62"/>
      <c r="I59" s="62"/>
      <c r="J59" s="62">
        <f>H59+I59</f>
        <v>0</v>
      </c>
      <c r="K59" s="62">
        <f t="shared" ref="K59:K104" si="1">G59-J59</f>
        <v>0</v>
      </c>
      <c r="L59" s="62"/>
      <c r="M59" s="62"/>
      <c r="N59" s="15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68" s="67" customFormat="1" ht="20.25" customHeight="1" x14ac:dyDescent="0.3">
      <c r="A60" s="120" t="s">
        <v>124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9"/>
    </row>
    <row r="61" spans="1:68" ht="15.75" customHeight="1" x14ac:dyDescent="0.3">
      <c r="A61" s="42" t="s">
        <v>49</v>
      </c>
      <c r="B61" s="70" t="s">
        <v>45</v>
      </c>
      <c r="C61" s="71"/>
      <c r="D61" s="71"/>
      <c r="E61" s="63"/>
      <c r="F61" s="63"/>
      <c r="G61" s="63">
        <f>E61+F61</f>
        <v>0</v>
      </c>
      <c r="H61" s="63"/>
      <c r="I61" s="63"/>
      <c r="J61" s="63">
        <f>H61+I61</f>
        <v>0</v>
      </c>
      <c r="K61" s="63">
        <f t="shared" si="1"/>
        <v>0</v>
      </c>
      <c r="L61" s="63"/>
      <c r="M61" s="63"/>
      <c r="N61" s="15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68" ht="34.5" customHeight="1" x14ac:dyDescent="0.3">
      <c r="A62" s="17" t="s">
        <v>64</v>
      </c>
      <c r="B62" s="28" t="s">
        <v>86</v>
      </c>
      <c r="C62" s="19" t="s">
        <v>44</v>
      </c>
      <c r="D62" s="28" t="s">
        <v>87</v>
      </c>
      <c r="E62" s="18"/>
      <c r="F62" s="18"/>
      <c r="G62" s="18">
        <f>E62+F62</f>
        <v>0</v>
      </c>
      <c r="H62" s="18"/>
      <c r="I62" s="18"/>
      <c r="J62" s="18">
        <f>H62+I62</f>
        <v>0</v>
      </c>
      <c r="K62" s="55">
        <f t="shared" si="1"/>
        <v>0</v>
      </c>
      <c r="L62" s="18"/>
      <c r="M62" s="18"/>
      <c r="N62" s="15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68" ht="15" customHeight="1" x14ac:dyDescent="0.3">
      <c r="A63" s="120" t="s">
        <v>124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68" ht="15.75" customHeight="1" x14ac:dyDescent="0.3">
      <c r="A64" s="17" t="s">
        <v>65</v>
      </c>
      <c r="B64" s="27" t="s">
        <v>46</v>
      </c>
      <c r="C64" s="19"/>
      <c r="D64" s="19"/>
      <c r="E64" s="18"/>
      <c r="F64" s="18"/>
      <c r="G64" s="18">
        <f>E64+F64</f>
        <v>0</v>
      </c>
      <c r="H64" s="18"/>
      <c r="I64" s="18"/>
      <c r="J64" s="18">
        <f>H64+I64</f>
        <v>0</v>
      </c>
      <c r="K64" s="55">
        <f t="shared" si="1"/>
        <v>0</v>
      </c>
      <c r="L64" s="18"/>
      <c r="M64" s="18"/>
      <c r="N64" s="15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ht="78" x14ac:dyDescent="0.3">
      <c r="A65" s="17" t="s">
        <v>66</v>
      </c>
      <c r="B65" s="28" t="s">
        <v>88</v>
      </c>
      <c r="C65" s="19" t="s">
        <v>54</v>
      </c>
      <c r="D65" s="28" t="s">
        <v>89</v>
      </c>
      <c r="E65" s="18"/>
      <c r="F65" s="18"/>
      <c r="G65" s="18">
        <f>E65+F65</f>
        <v>0</v>
      </c>
      <c r="H65" s="18"/>
      <c r="I65" s="18"/>
      <c r="J65" s="18">
        <f>H65+I65</f>
        <v>0</v>
      </c>
      <c r="K65" s="55">
        <f t="shared" si="1"/>
        <v>0</v>
      </c>
      <c r="L65" s="18"/>
      <c r="M65" s="18"/>
      <c r="N65" s="15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x14ac:dyDescent="0.3">
      <c r="A66" s="120" t="s">
        <v>124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5.75" customHeight="1" x14ac:dyDescent="0.3">
      <c r="A67" s="17" t="s">
        <v>67</v>
      </c>
      <c r="B67" s="27" t="s">
        <v>47</v>
      </c>
      <c r="C67" s="19"/>
      <c r="D67" s="19"/>
      <c r="E67" s="18"/>
      <c r="F67" s="18"/>
      <c r="G67" s="18">
        <f>E67+F67</f>
        <v>0</v>
      </c>
      <c r="H67" s="18"/>
      <c r="I67" s="18"/>
      <c r="J67" s="18">
        <f>H67+I67</f>
        <v>0</v>
      </c>
      <c r="K67" s="55">
        <f t="shared" si="1"/>
        <v>0</v>
      </c>
      <c r="L67" s="18"/>
      <c r="M67" s="18"/>
      <c r="N67" s="15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</row>
    <row r="68" spans="1:33" ht="96.75" customHeight="1" x14ac:dyDescent="0.3">
      <c r="A68" s="17" t="s">
        <v>68</v>
      </c>
      <c r="B68" s="40" t="s">
        <v>90</v>
      </c>
      <c r="C68" s="19" t="s">
        <v>59</v>
      </c>
      <c r="D68" s="28" t="s">
        <v>91</v>
      </c>
      <c r="E68" s="18"/>
      <c r="F68" s="18"/>
      <c r="G68" s="18">
        <f>E68+F68</f>
        <v>0</v>
      </c>
      <c r="H68" s="18"/>
      <c r="I68" s="18"/>
      <c r="J68" s="18">
        <f>H68+I68</f>
        <v>0</v>
      </c>
      <c r="K68" s="55">
        <f t="shared" si="1"/>
        <v>0</v>
      </c>
      <c r="L68" s="18"/>
      <c r="M68" s="18"/>
      <c r="N68" s="15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8" customHeight="1" x14ac:dyDescent="0.3">
      <c r="A69" s="120" t="s">
        <v>124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5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ht="63" customHeight="1" x14ac:dyDescent="0.3">
      <c r="A70" s="52" t="s">
        <v>2</v>
      </c>
      <c r="B70" s="47" t="s">
        <v>78</v>
      </c>
      <c r="C70" s="56"/>
      <c r="D70" s="56"/>
      <c r="E70" s="55"/>
      <c r="F70" s="55"/>
      <c r="G70" s="55">
        <f t="shared" ref="G70:G80" si="2">E70+F70</f>
        <v>0</v>
      </c>
      <c r="H70" s="55"/>
      <c r="I70" s="55"/>
      <c r="J70" s="55">
        <f t="shared" ref="J70:J80" si="3">H70+I70</f>
        <v>0</v>
      </c>
      <c r="K70" s="55">
        <f t="shared" si="1"/>
        <v>0</v>
      </c>
      <c r="L70" s="55"/>
      <c r="M70" s="55"/>
      <c r="N70" s="15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33" customHeight="1" x14ac:dyDescent="0.3">
      <c r="A71" s="52" t="s">
        <v>50</v>
      </c>
      <c r="B71" s="27" t="s">
        <v>43</v>
      </c>
      <c r="C71" s="56"/>
      <c r="D71" s="56"/>
      <c r="E71" s="55"/>
      <c r="F71" s="55"/>
      <c r="G71" s="55">
        <f t="shared" si="2"/>
        <v>0</v>
      </c>
      <c r="H71" s="55"/>
      <c r="I71" s="55"/>
      <c r="J71" s="55">
        <f t="shared" si="3"/>
        <v>0</v>
      </c>
      <c r="K71" s="55">
        <f t="shared" si="1"/>
        <v>0</v>
      </c>
      <c r="L71" s="55"/>
      <c r="M71" s="55"/>
      <c r="N71" s="15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ht="50.25" customHeight="1" x14ac:dyDescent="0.3">
      <c r="A72" s="52" t="s">
        <v>69</v>
      </c>
      <c r="B72" s="28" t="s">
        <v>92</v>
      </c>
      <c r="C72" s="56" t="s">
        <v>54</v>
      </c>
      <c r="D72" s="28" t="s">
        <v>96</v>
      </c>
      <c r="E72" s="55">
        <v>350</v>
      </c>
      <c r="F72" s="55"/>
      <c r="G72" s="55">
        <f t="shared" si="2"/>
        <v>350</v>
      </c>
      <c r="H72" s="55">
        <v>348.9</v>
      </c>
      <c r="I72" s="55"/>
      <c r="J72" s="55">
        <f t="shared" si="3"/>
        <v>348.9</v>
      </c>
      <c r="K72" s="55">
        <f t="shared" si="1"/>
        <v>1.1000000000000227</v>
      </c>
      <c r="L72" s="55"/>
      <c r="M72" s="55"/>
      <c r="N72" s="15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ht="18.75" customHeight="1" x14ac:dyDescent="0.3">
      <c r="A73" s="120" t="s">
        <v>124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5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ht="23.25" customHeight="1" x14ac:dyDescent="0.3">
      <c r="A74" s="52" t="s">
        <v>51</v>
      </c>
      <c r="B74" s="27" t="s">
        <v>45</v>
      </c>
      <c r="C74" s="56"/>
      <c r="D74" s="56"/>
      <c r="E74" s="55"/>
      <c r="F74" s="55"/>
      <c r="G74" s="55">
        <f t="shared" si="2"/>
        <v>0</v>
      </c>
      <c r="H74" s="55"/>
      <c r="I74" s="55"/>
      <c r="J74" s="55">
        <f t="shared" si="3"/>
        <v>0</v>
      </c>
      <c r="K74" s="55">
        <f t="shared" si="1"/>
        <v>0</v>
      </c>
      <c r="L74" s="55"/>
      <c r="M74" s="55"/>
      <c r="N74" s="15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ht="46.5" customHeight="1" x14ac:dyDescent="0.3">
      <c r="A75" s="52" t="s">
        <v>70</v>
      </c>
      <c r="B75" s="28" t="s">
        <v>93</v>
      </c>
      <c r="C75" s="56" t="s">
        <v>44</v>
      </c>
      <c r="D75" s="28" t="s">
        <v>97</v>
      </c>
      <c r="E75" s="55">
        <v>1</v>
      </c>
      <c r="F75" s="55"/>
      <c r="G75" s="55">
        <f t="shared" si="2"/>
        <v>1</v>
      </c>
      <c r="H75" s="55">
        <v>1</v>
      </c>
      <c r="I75" s="55"/>
      <c r="J75" s="55">
        <f t="shared" si="3"/>
        <v>1</v>
      </c>
      <c r="K75" s="55">
        <f t="shared" si="1"/>
        <v>0</v>
      </c>
      <c r="L75" s="55"/>
      <c r="M75" s="55"/>
      <c r="N75" s="15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ht="18.75" customHeight="1" x14ac:dyDescent="0.3">
      <c r="A76" s="120" t="s">
        <v>124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5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ht="21.75" customHeight="1" x14ac:dyDescent="0.3">
      <c r="A77" s="52" t="s">
        <v>52</v>
      </c>
      <c r="B77" s="27" t="s">
        <v>46</v>
      </c>
      <c r="C77" s="56"/>
      <c r="D77" s="56"/>
      <c r="E77" s="55"/>
      <c r="F77" s="55"/>
      <c r="G77" s="55">
        <f t="shared" si="2"/>
        <v>0</v>
      </c>
      <c r="H77" s="55"/>
      <c r="I77" s="55"/>
      <c r="J77" s="55">
        <f t="shared" si="3"/>
        <v>0</v>
      </c>
      <c r="K77" s="55">
        <f t="shared" si="1"/>
        <v>0</v>
      </c>
      <c r="L77" s="55"/>
      <c r="M77" s="55"/>
      <c r="N77" s="15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ht="81" customHeight="1" x14ac:dyDescent="0.3">
      <c r="A78" s="52" t="s">
        <v>71</v>
      </c>
      <c r="B78" s="28" t="s">
        <v>94</v>
      </c>
      <c r="C78" s="56" t="s">
        <v>54</v>
      </c>
      <c r="D78" s="28" t="s">
        <v>61</v>
      </c>
      <c r="E78" s="55">
        <v>350</v>
      </c>
      <c r="F78" s="55"/>
      <c r="G78" s="55">
        <f t="shared" si="2"/>
        <v>350</v>
      </c>
      <c r="H78" s="55">
        <v>348.9</v>
      </c>
      <c r="I78" s="55"/>
      <c r="J78" s="55">
        <f t="shared" si="3"/>
        <v>348.9</v>
      </c>
      <c r="K78" s="55">
        <f t="shared" si="1"/>
        <v>1.1000000000000227</v>
      </c>
      <c r="L78" s="55"/>
      <c r="M78" s="55"/>
      <c r="N78" s="15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ht="20.25" customHeight="1" x14ac:dyDescent="0.3">
      <c r="A79" s="120" t="s">
        <v>126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5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ht="27.75" customHeight="1" x14ac:dyDescent="0.3">
      <c r="A80" s="52" t="s">
        <v>53</v>
      </c>
      <c r="B80" s="27" t="s">
        <v>47</v>
      </c>
      <c r="C80" s="56"/>
      <c r="D80" s="56"/>
      <c r="E80" s="55"/>
      <c r="F80" s="55"/>
      <c r="G80" s="55">
        <f t="shared" si="2"/>
        <v>0</v>
      </c>
      <c r="H80" s="55"/>
      <c r="I80" s="55"/>
      <c r="J80" s="55">
        <f t="shared" si="3"/>
        <v>0</v>
      </c>
      <c r="K80" s="55">
        <f t="shared" si="1"/>
        <v>0</v>
      </c>
      <c r="L80" s="55"/>
      <c r="M80" s="55"/>
      <c r="N80" s="15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:33" ht="96.75" customHeight="1" x14ac:dyDescent="0.3">
      <c r="A81" s="55" t="s">
        <v>72</v>
      </c>
      <c r="B81" s="33" t="s">
        <v>95</v>
      </c>
      <c r="C81" s="56" t="s">
        <v>59</v>
      </c>
      <c r="D81" s="28" t="s">
        <v>62</v>
      </c>
      <c r="E81" s="73" t="s">
        <v>123</v>
      </c>
      <c r="F81" s="73"/>
      <c r="G81" s="50">
        <v>1</v>
      </c>
      <c r="H81" s="73" t="s">
        <v>123</v>
      </c>
      <c r="I81" s="73"/>
      <c r="J81" s="50">
        <v>1</v>
      </c>
      <c r="K81" s="65">
        <f t="shared" si="1"/>
        <v>0</v>
      </c>
      <c r="L81" s="33"/>
      <c r="M81" s="33"/>
      <c r="N81" s="15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:33" ht="21" customHeight="1" x14ac:dyDescent="0.3">
      <c r="A82" s="120" t="s">
        <v>126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5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ht="110.25" customHeight="1" x14ac:dyDescent="0.3">
      <c r="A83" s="52" t="s">
        <v>3</v>
      </c>
      <c r="B83" s="47" t="s">
        <v>79</v>
      </c>
      <c r="C83" s="56"/>
      <c r="D83" s="56"/>
      <c r="E83" s="55"/>
      <c r="F83" s="55"/>
      <c r="G83" s="55">
        <f t="shared" ref="G83:G91" si="4">E83+F83</f>
        <v>0</v>
      </c>
      <c r="H83" s="55"/>
      <c r="I83" s="55"/>
      <c r="J83" s="55">
        <f t="shared" ref="J83:J91" si="5">H83+I83</f>
        <v>0</v>
      </c>
      <c r="K83" s="55">
        <f t="shared" si="1"/>
        <v>0</v>
      </c>
      <c r="L83" s="55"/>
      <c r="M83" s="55"/>
      <c r="N83" s="15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ht="22.5" customHeight="1" x14ac:dyDescent="0.3">
      <c r="A84" s="52" t="s">
        <v>104</v>
      </c>
      <c r="B84" s="27" t="s">
        <v>43</v>
      </c>
      <c r="C84" s="56"/>
      <c r="D84" s="56"/>
      <c r="E84" s="55"/>
      <c r="F84" s="55"/>
      <c r="G84" s="55">
        <f t="shared" si="4"/>
        <v>0</v>
      </c>
      <c r="H84" s="55"/>
      <c r="I84" s="55"/>
      <c r="J84" s="55">
        <f t="shared" si="5"/>
        <v>0</v>
      </c>
      <c r="K84" s="55">
        <f t="shared" si="1"/>
        <v>0</v>
      </c>
      <c r="L84" s="55"/>
      <c r="M84" s="55"/>
      <c r="N84" s="15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 ht="60.75" customHeight="1" x14ac:dyDescent="0.3">
      <c r="A85" s="52" t="s">
        <v>105</v>
      </c>
      <c r="B85" s="28" t="s">
        <v>98</v>
      </c>
      <c r="C85" s="56" t="s">
        <v>54</v>
      </c>
      <c r="D85" s="28" t="s">
        <v>101</v>
      </c>
      <c r="E85" s="55">
        <v>3.6</v>
      </c>
      <c r="F85" s="55"/>
      <c r="G85" s="55">
        <f t="shared" si="4"/>
        <v>3.6</v>
      </c>
      <c r="H85" s="55">
        <v>3.5</v>
      </c>
      <c r="I85" s="55"/>
      <c r="J85" s="55">
        <f t="shared" si="5"/>
        <v>3.5</v>
      </c>
      <c r="K85" s="55">
        <f t="shared" si="1"/>
        <v>0.10000000000000009</v>
      </c>
      <c r="L85" s="55"/>
      <c r="M85" s="55"/>
      <c r="N85" s="15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3" ht="21" customHeight="1" x14ac:dyDescent="0.3">
      <c r="A86" s="120" t="s">
        <v>124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5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3" ht="25.5" customHeight="1" x14ac:dyDescent="0.3">
      <c r="A87" s="52" t="s">
        <v>106</v>
      </c>
      <c r="B87" s="27" t="s">
        <v>45</v>
      </c>
      <c r="C87" s="56"/>
      <c r="D87" s="56"/>
      <c r="E87" s="55"/>
      <c r="F87" s="55"/>
      <c r="G87" s="55">
        <f t="shared" si="4"/>
        <v>0</v>
      </c>
      <c r="H87" s="55"/>
      <c r="I87" s="55"/>
      <c r="J87" s="55">
        <f t="shared" si="5"/>
        <v>0</v>
      </c>
      <c r="K87" s="55">
        <f t="shared" si="1"/>
        <v>0</v>
      </c>
      <c r="L87" s="55"/>
      <c r="M87" s="55"/>
      <c r="N87" s="15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3" ht="51" customHeight="1" x14ac:dyDescent="0.3">
      <c r="A88" s="52" t="s">
        <v>107</v>
      </c>
      <c r="B88" s="28" t="s">
        <v>99</v>
      </c>
      <c r="C88" s="56" t="s">
        <v>44</v>
      </c>
      <c r="D88" s="28" t="s">
        <v>102</v>
      </c>
      <c r="E88" s="55">
        <v>1</v>
      </c>
      <c r="F88" s="55"/>
      <c r="G88" s="55">
        <f t="shared" si="4"/>
        <v>1</v>
      </c>
      <c r="H88" s="55">
        <v>1</v>
      </c>
      <c r="I88" s="55"/>
      <c r="J88" s="55">
        <f t="shared" si="5"/>
        <v>1</v>
      </c>
      <c r="K88" s="55">
        <f t="shared" si="1"/>
        <v>0</v>
      </c>
      <c r="L88" s="55"/>
      <c r="M88" s="55"/>
      <c r="N88" s="15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ht="19.5" customHeight="1" x14ac:dyDescent="0.3">
      <c r="A89" s="120" t="s">
        <v>124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5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ht="24" customHeight="1" x14ac:dyDescent="0.3">
      <c r="A90" s="52" t="s">
        <v>108</v>
      </c>
      <c r="B90" s="27" t="s">
        <v>46</v>
      </c>
      <c r="C90" s="56"/>
      <c r="D90" s="56"/>
      <c r="E90" s="55"/>
      <c r="F90" s="55"/>
      <c r="G90" s="55">
        <f t="shared" si="4"/>
        <v>0</v>
      </c>
      <c r="H90" s="55"/>
      <c r="I90" s="55"/>
      <c r="J90" s="55">
        <f t="shared" si="5"/>
        <v>0</v>
      </c>
      <c r="K90" s="55">
        <f t="shared" si="1"/>
        <v>0</v>
      </c>
      <c r="L90" s="55"/>
      <c r="M90" s="55"/>
      <c r="N90" s="15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ht="80.25" customHeight="1" x14ac:dyDescent="0.3">
      <c r="A91" s="52" t="s">
        <v>109</v>
      </c>
      <c r="B91" s="33" t="s">
        <v>100</v>
      </c>
      <c r="C91" s="56" t="s">
        <v>54</v>
      </c>
      <c r="D91" s="28" t="s">
        <v>103</v>
      </c>
      <c r="E91" s="55">
        <v>3.6</v>
      </c>
      <c r="F91" s="55"/>
      <c r="G91" s="55">
        <f t="shared" si="4"/>
        <v>3.6</v>
      </c>
      <c r="H91" s="55">
        <v>3.5</v>
      </c>
      <c r="I91" s="55"/>
      <c r="J91" s="55">
        <f t="shared" si="5"/>
        <v>3.5</v>
      </c>
      <c r="K91" s="55">
        <f t="shared" si="1"/>
        <v>0.10000000000000009</v>
      </c>
      <c r="L91" s="55"/>
      <c r="M91" s="55"/>
      <c r="N91" s="15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ht="24.75" customHeight="1" x14ac:dyDescent="0.3">
      <c r="A92" s="120" t="s">
        <v>124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5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 ht="129" customHeight="1" x14ac:dyDescent="0.3">
      <c r="A93" s="17">
        <v>4</v>
      </c>
      <c r="B93" s="47" t="s">
        <v>80</v>
      </c>
      <c r="C93" s="19"/>
      <c r="D93" s="19"/>
      <c r="E93" s="18"/>
      <c r="F93" s="18"/>
      <c r="G93" s="18"/>
      <c r="H93" s="18"/>
      <c r="I93" s="18"/>
      <c r="J93" s="18"/>
      <c r="K93" s="55"/>
      <c r="L93" s="18"/>
      <c r="M93" s="18"/>
      <c r="N93" s="15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x14ac:dyDescent="0.3">
      <c r="A94" s="52" t="s">
        <v>116</v>
      </c>
      <c r="B94" s="27" t="s">
        <v>43</v>
      </c>
      <c r="C94" s="19"/>
      <c r="D94" s="19"/>
      <c r="E94" s="18"/>
      <c r="F94" s="18"/>
      <c r="G94" s="18">
        <f>E94+F94</f>
        <v>0</v>
      </c>
      <c r="H94" s="18"/>
      <c r="I94" s="18"/>
      <c r="J94" s="18">
        <f>H94+I94</f>
        <v>0</v>
      </c>
      <c r="K94" s="55">
        <f t="shared" si="1"/>
        <v>0</v>
      </c>
      <c r="L94" s="18"/>
      <c r="M94" s="18"/>
      <c r="N94" s="15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ht="67.5" customHeight="1" x14ac:dyDescent="0.3">
      <c r="A95" s="52" t="s">
        <v>110</v>
      </c>
      <c r="B95" s="28" t="s">
        <v>111</v>
      </c>
      <c r="C95" s="19" t="s">
        <v>54</v>
      </c>
      <c r="D95" s="28" t="s">
        <v>60</v>
      </c>
      <c r="E95" s="18">
        <v>15</v>
      </c>
      <c r="F95" s="18"/>
      <c r="G95" s="18">
        <f>E95+F95</f>
        <v>15</v>
      </c>
      <c r="H95" s="18"/>
      <c r="I95" s="18"/>
      <c r="J95" s="18">
        <f>H95+I95</f>
        <v>0</v>
      </c>
      <c r="K95" s="55">
        <f t="shared" si="1"/>
        <v>15</v>
      </c>
      <c r="L95" s="18"/>
      <c r="M95" s="18"/>
      <c r="N95" s="15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ht="24.75" customHeight="1" x14ac:dyDescent="0.3">
      <c r="A96" s="120" t="s">
        <v>124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5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3" ht="15.75" customHeight="1" x14ac:dyDescent="0.3">
      <c r="A97" s="52" t="s">
        <v>117</v>
      </c>
      <c r="B97" s="27" t="s">
        <v>45</v>
      </c>
      <c r="C97" s="19"/>
      <c r="D97" s="19"/>
      <c r="E97" s="18"/>
      <c r="F97" s="18"/>
      <c r="G97" s="18">
        <f>E97+F97</f>
        <v>0</v>
      </c>
      <c r="H97" s="18"/>
      <c r="I97" s="18"/>
      <c r="J97" s="18">
        <f>H97+I97</f>
        <v>0</v>
      </c>
      <c r="K97" s="55">
        <f t="shared" si="1"/>
        <v>0</v>
      </c>
      <c r="L97" s="18"/>
      <c r="M97" s="18"/>
      <c r="N97" s="15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 ht="71.25" customHeight="1" x14ac:dyDescent="0.3">
      <c r="A98" s="52" t="s">
        <v>118</v>
      </c>
      <c r="B98" s="28" t="s">
        <v>112</v>
      </c>
      <c r="C98" s="19" t="s">
        <v>44</v>
      </c>
      <c r="D98" s="28" t="s">
        <v>97</v>
      </c>
      <c r="E98" s="18">
        <v>1</v>
      </c>
      <c r="F98" s="18"/>
      <c r="G98" s="18">
        <f>E98+F98</f>
        <v>1</v>
      </c>
      <c r="H98" s="18"/>
      <c r="I98" s="18"/>
      <c r="J98" s="18">
        <f>H98+I98</f>
        <v>0</v>
      </c>
      <c r="K98" s="55">
        <f t="shared" si="1"/>
        <v>1</v>
      </c>
      <c r="L98" s="18"/>
      <c r="M98" s="18"/>
      <c r="N98" s="15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ht="24.75" customHeight="1" x14ac:dyDescent="0.3">
      <c r="A99" s="60"/>
      <c r="B99" s="28"/>
      <c r="C99" s="62"/>
      <c r="D99" s="66"/>
      <c r="E99" s="59"/>
      <c r="F99" s="59"/>
      <c r="G99" s="59"/>
      <c r="H99" s="59"/>
      <c r="I99" s="59"/>
      <c r="J99" s="59"/>
      <c r="K99" s="59"/>
      <c r="L99" s="59"/>
      <c r="M99" s="59"/>
      <c r="N99" s="15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ht="15.75" customHeight="1" x14ac:dyDescent="0.3">
      <c r="A100" s="52" t="s">
        <v>119</v>
      </c>
      <c r="B100" s="27" t="s">
        <v>46</v>
      </c>
      <c r="C100" s="19"/>
      <c r="D100" s="19"/>
      <c r="E100" s="18"/>
      <c r="F100" s="18"/>
      <c r="G100" s="18">
        <f>E100+F100</f>
        <v>0</v>
      </c>
      <c r="H100" s="18"/>
      <c r="I100" s="18"/>
      <c r="J100" s="18">
        <f>H100+I100</f>
        <v>0</v>
      </c>
      <c r="K100" s="55">
        <f t="shared" si="1"/>
        <v>0</v>
      </c>
      <c r="L100" s="18"/>
      <c r="M100" s="18"/>
      <c r="N100" s="15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:33" ht="82.5" customHeight="1" x14ac:dyDescent="0.3">
      <c r="A101" s="52" t="s">
        <v>120</v>
      </c>
      <c r="B101" s="28" t="s">
        <v>113</v>
      </c>
      <c r="C101" s="19" t="s">
        <v>54</v>
      </c>
      <c r="D101" s="28" t="s">
        <v>114</v>
      </c>
      <c r="E101" s="18">
        <v>15</v>
      </c>
      <c r="F101" s="18"/>
      <c r="G101" s="18">
        <f>E101+F101</f>
        <v>15</v>
      </c>
      <c r="H101" s="18"/>
      <c r="I101" s="18"/>
      <c r="J101" s="18">
        <f>H101+I101</f>
        <v>0</v>
      </c>
      <c r="K101" s="55">
        <f t="shared" si="1"/>
        <v>15</v>
      </c>
      <c r="L101" s="18"/>
      <c r="M101" s="18"/>
      <c r="N101" s="15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ht="24.75" customHeight="1" x14ac:dyDescent="0.3">
      <c r="A102" s="120" t="s">
        <v>124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5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3" ht="15.75" customHeight="1" x14ac:dyDescent="0.3">
      <c r="A103" s="52" t="s">
        <v>121</v>
      </c>
      <c r="B103" s="27" t="s">
        <v>47</v>
      </c>
      <c r="C103" s="19"/>
      <c r="D103" s="19"/>
      <c r="E103" s="18"/>
      <c r="F103" s="18"/>
      <c r="G103" s="18">
        <f>E103+F103</f>
        <v>0</v>
      </c>
      <c r="H103" s="18"/>
      <c r="I103" s="18"/>
      <c r="J103" s="18">
        <f>H103+I103</f>
        <v>0</v>
      </c>
      <c r="K103" s="55">
        <f t="shared" si="1"/>
        <v>0</v>
      </c>
      <c r="L103" s="18"/>
      <c r="M103" s="18"/>
      <c r="N103" s="15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 ht="105.75" customHeight="1" x14ac:dyDescent="0.3">
      <c r="A104" s="55" t="s">
        <v>122</v>
      </c>
      <c r="B104" s="33" t="s">
        <v>90</v>
      </c>
      <c r="C104" s="19" t="s">
        <v>59</v>
      </c>
      <c r="D104" s="28" t="s">
        <v>115</v>
      </c>
      <c r="E104" s="49" t="s">
        <v>123</v>
      </c>
      <c r="F104" s="33"/>
      <c r="G104" s="50">
        <v>1</v>
      </c>
      <c r="H104" s="49"/>
      <c r="I104" s="33"/>
      <c r="J104" s="50">
        <v>1</v>
      </c>
      <c r="K104" s="55">
        <f t="shared" si="1"/>
        <v>0</v>
      </c>
      <c r="L104" s="33"/>
      <c r="M104" s="33"/>
      <c r="N104" s="29"/>
      <c r="O104" s="29"/>
      <c r="P104" s="29"/>
      <c r="Q104" s="29"/>
      <c r="R104" s="29"/>
      <c r="S104" s="29"/>
      <c r="T104" s="30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 ht="27.75" customHeight="1" x14ac:dyDescent="0.3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9"/>
      <c r="N105" s="32"/>
      <c r="O105" s="32"/>
      <c r="P105" s="32"/>
      <c r="Q105" s="32"/>
      <c r="R105" s="32"/>
      <c r="S105" s="32"/>
      <c r="T105" s="32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 ht="15.75" customHeight="1" x14ac:dyDescent="0.3">
      <c r="A106" s="77" t="s">
        <v>21</v>
      </c>
      <c r="B106" s="78"/>
      <c r="C106" s="78"/>
      <c r="D106" s="78"/>
      <c r="E106" s="94"/>
      <c r="F106" s="94"/>
      <c r="G106" s="94"/>
      <c r="H106" s="94"/>
      <c r="I106" s="94"/>
      <c r="J106" s="94"/>
      <c r="K106" s="94"/>
      <c r="L106" s="94"/>
      <c r="M106" s="95"/>
      <c r="O106" s="81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</row>
    <row r="107" spans="1:33" ht="35.25" customHeight="1" x14ac:dyDescent="0.3">
      <c r="A107" s="121" t="s">
        <v>125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72"/>
      <c r="O107" s="81"/>
      <c r="P107" s="81"/>
      <c r="Q107" s="81"/>
      <c r="R107" s="81"/>
      <c r="S107" s="81"/>
      <c r="T107" s="81"/>
      <c r="U107" s="81"/>
      <c r="V107" s="81"/>
      <c r="W107" s="81"/>
      <c r="X107" s="81"/>
    </row>
    <row r="108" spans="1:33" ht="19.5" customHeight="1" x14ac:dyDescent="0.3">
      <c r="A108" s="7" t="s">
        <v>37</v>
      </c>
      <c r="B108" s="7"/>
      <c r="C108" s="7"/>
      <c r="D108" s="7"/>
      <c r="O108" s="32"/>
      <c r="P108" s="32"/>
      <c r="Q108" s="32"/>
      <c r="R108" s="32"/>
      <c r="S108" s="32"/>
    </row>
    <row r="109" spans="1:33" ht="6.75" customHeight="1" x14ac:dyDescent="0.3">
      <c r="A109" s="91" t="s">
        <v>38</v>
      </c>
      <c r="B109" s="91"/>
      <c r="C109" s="91"/>
      <c r="D109" s="91"/>
      <c r="O109" s="32"/>
      <c r="P109" s="32"/>
      <c r="Q109" s="32"/>
      <c r="R109" s="32"/>
      <c r="S109" s="32"/>
    </row>
    <row r="110" spans="1:33" ht="19.5" customHeight="1" x14ac:dyDescent="0.3">
      <c r="A110" s="9" t="s">
        <v>39</v>
      </c>
      <c r="B110" s="9"/>
      <c r="C110" s="9"/>
      <c r="D110" s="9"/>
      <c r="O110" s="32"/>
      <c r="P110" s="32"/>
      <c r="Q110" s="32"/>
      <c r="R110" s="32"/>
      <c r="S110" s="32"/>
    </row>
    <row r="111" spans="1:33" ht="15.75" customHeight="1" x14ac:dyDescent="0.3">
      <c r="A111" s="119" t="s">
        <v>55</v>
      </c>
      <c r="B111" s="119"/>
      <c r="C111" s="119"/>
      <c r="D111" s="119"/>
      <c r="E111" s="119"/>
      <c r="O111" s="32"/>
      <c r="P111" s="32"/>
      <c r="Q111" s="32"/>
      <c r="R111" s="32"/>
      <c r="S111" s="32"/>
    </row>
    <row r="112" spans="1:33" ht="14.25" customHeight="1" x14ac:dyDescent="0.3">
      <c r="A112" s="119"/>
      <c r="B112" s="119"/>
      <c r="C112" s="119"/>
      <c r="D112" s="119"/>
      <c r="E112" s="119"/>
      <c r="G112" s="111"/>
      <c r="H112" s="111"/>
      <c r="J112" s="116" t="s">
        <v>57</v>
      </c>
      <c r="K112" s="116"/>
      <c r="L112" s="116"/>
      <c r="M112" s="116"/>
      <c r="O112" s="32"/>
      <c r="P112" s="32"/>
      <c r="Q112" s="32"/>
      <c r="R112" s="32"/>
      <c r="S112" s="32"/>
    </row>
    <row r="113" spans="1:39" ht="15.75" customHeight="1" x14ac:dyDescent="0.3">
      <c r="A113" s="21"/>
      <c r="B113" s="21"/>
      <c r="C113" s="21"/>
      <c r="D113" s="21"/>
      <c r="E113" s="21"/>
      <c r="G113" s="112" t="s">
        <v>10</v>
      </c>
      <c r="H113" s="112"/>
      <c r="J113" s="97" t="s">
        <v>25</v>
      </c>
      <c r="K113" s="97"/>
      <c r="L113" s="97"/>
      <c r="M113" s="97"/>
      <c r="O113" s="32"/>
      <c r="P113" s="32"/>
      <c r="Q113" s="32"/>
      <c r="R113" s="32"/>
      <c r="S113" s="32"/>
    </row>
    <row r="114" spans="1:39" ht="21.75" customHeight="1" x14ac:dyDescent="0.3">
      <c r="A114" s="119" t="s">
        <v>56</v>
      </c>
      <c r="B114" s="119"/>
      <c r="C114" s="119"/>
      <c r="D114" s="119"/>
      <c r="E114" s="119"/>
      <c r="G114" s="111"/>
      <c r="H114" s="111"/>
      <c r="J114" s="116" t="s">
        <v>58</v>
      </c>
      <c r="K114" s="116"/>
      <c r="L114" s="116"/>
      <c r="M114" s="116"/>
      <c r="O114" s="32"/>
      <c r="P114" s="32"/>
      <c r="Q114" s="32"/>
      <c r="R114" s="32"/>
      <c r="S114" s="32"/>
    </row>
    <row r="115" spans="1:39" ht="15.75" customHeight="1" x14ac:dyDescent="0.3">
      <c r="A115" s="119"/>
      <c r="B115" s="119"/>
      <c r="C115" s="119"/>
      <c r="D115" s="119"/>
      <c r="E115" s="119"/>
      <c r="G115" s="112" t="s">
        <v>10</v>
      </c>
      <c r="H115" s="112"/>
      <c r="J115" s="97" t="s">
        <v>25</v>
      </c>
      <c r="K115" s="97"/>
      <c r="L115" s="97"/>
      <c r="M115" s="97"/>
      <c r="O115" s="32"/>
      <c r="P115" s="32"/>
      <c r="Q115" s="32"/>
      <c r="R115" s="32"/>
      <c r="S115" s="32"/>
    </row>
    <row r="116" spans="1:39" ht="15.75" customHeight="1" x14ac:dyDescent="0.3">
      <c r="O116" s="32"/>
      <c r="P116" s="32"/>
      <c r="Q116" s="32"/>
      <c r="R116" s="32"/>
      <c r="S116" s="32"/>
    </row>
    <row r="119" spans="1:39" x14ac:dyDescent="0.3"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39" x14ac:dyDescent="0.3"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1:39" x14ac:dyDescent="0.3"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1:39" x14ac:dyDescent="0.3"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1:39" ht="15.75" customHeight="1" x14ac:dyDescent="0.3">
      <c r="K123" s="32"/>
      <c r="L123" s="45"/>
      <c r="M123" s="45"/>
      <c r="N123" s="45"/>
      <c r="O123" s="45"/>
      <c r="P123" s="45"/>
      <c r="Q123" s="45"/>
      <c r="R123" s="45"/>
      <c r="S123" s="45"/>
      <c r="T123" s="4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1:39" x14ac:dyDescent="0.3">
      <c r="K124" s="32"/>
      <c r="L124" s="45"/>
      <c r="M124" s="45"/>
      <c r="N124" s="45"/>
      <c r="O124" s="45"/>
      <c r="P124" s="45"/>
      <c r="Q124" s="45"/>
      <c r="R124" s="45"/>
      <c r="S124" s="45"/>
      <c r="T124" s="4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1:39" ht="15.75" customHeight="1" x14ac:dyDescent="0.3">
      <c r="K125" s="32"/>
      <c r="L125" s="45"/>
      <c r="M125" s="45"/>
      <c r="N125" s="45"/>
      <c r="O125" s="45"/>
      <c r="P125" s="45"/>
      <c r="Q125" s="45"/>
      <c r="R125" s="45"/>
      <c r="S125" s="45"/>
      <c r="T125" s="4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1:39" x14ac:dyDescent="0.3">
      <c r="K126" s="31"/>
      <c r="L126" s="46"/>
      <c r="M126" s="46"/>
      <c r="N126" s="46"/>
      <c r="O126" s="46"/>
      <c r="P126" s="46"/>
      <c r="Q126" s="46"/>
      <c r="R126" s="46"/>
      <c r="S126" s="46"/>
      <c r="T126" s="46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1:39" ht="15.75" customHeight="1" x14ac:dyDescent="0.3"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1:39" x14ac:dyDescent="0.3">
      <c r="K128" s="32"/>
      <c r="L128" s="45"/>
      <c r="M128" s="45"/>
      <c r="N128" s="45"/>
      <c r="O128" s="45"/>
      <c r="P128" s="45"/>
      <c r="Q128" s="45"/>
      <c r="R128" s="45"/>
      <c r="S128" s="45"/>
      <c r="T128" s="4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11:39" ht="15.75" customHeight="1" x14ac:dyDescent="0.3">
      <c r="K129" s="32"/>
      <c r="L129" s="45"/>
      <c r="M129" s="45"/>
      <c r="N129" s="45"/>
      <c r="O129" s="45"/>
      <c r="P129" s="45"/>
      <c r="Q129" s="45"/>
      <c r="R129" s="45"/>
      <c r="S129" s="45"/>
      <c r="T129" s="4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11:39" x14ac:dyDescent="0.3"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11:39" x14ac:dyDescent="0.3"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11:39" ht="15.75" customHeight="1" x14ac:dyDescent="0.3"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11:39" x14ac:dyDescent="0.3"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11:39" ht="15.75" customHeight="1" x14ac:dyDescent="0.3"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11:39" x14ac:dyDescent="0.3"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11:39" ht="15.75" customHeight="1" x14ac:dyDescent="0.3"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11:39" x14ac:dyDescent="0.3"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11:39" ht="15.75" customHeight="1" x14ac:dyDescent="0.3"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11:39" x14ac:dyDescent="0.3">
      <c r="M139" s="15"/>
      <c r="N139" s="15"/>
      <c r="O139" s="15"/>
      <c r="P139" s="15"/>
      <c r="Q139" s="15"/>
      <c r="R139" s="15"/>
    </row>
    <row r="140" spans="11:39" x14ac:dyDescent="0.3">
      <c r="M140" s="15"/>
      <c r="N140" s="15"/>
      <c r="O140" s="15"/>
      <c r="P140" s="15"/>
      <c r="Q140" s="15"/>
      <c r="R140" s="15"/>
    </row>
  </sheetData>
  <mergeCells count="85">
    <mergeCell ref="A105:M105"/>
    <mergeCell ref="A102:M102"/>
    <mergeCell ref="A107:M107"/>
    <mergeCell ref="A79:M79"/>
    <mergeCell ref="A82:M82"/>
    <mergeCell ref="A86:M86"/>
    <mergeCell ref="A89:M89"/>
    <mergeCell ref="A92:M92"/>
    <mergeCell ref="A96:M96"/>
    <mergeCell ref="A60:M60"/>
    <mergeCell ref="A63:M63"/>
    <mergeCell ref="A66:M66"/>
    <mergeCell ref="A69:M69"/>
    <mergeCell ref="A73:M73"/>
    <mergeCell ref="A76:M76"/>
    <mergeCell ref="G115:H115"/>
    <mergeCell ref="J113:M113"/>
    <mergeCell ref="J112:M112"/>
    <mergeCell ref="J114:M114"/>
    <mergeCell ref="J115:M115"/>
    <mergeCell ref="B47:D47"/>
    <mergeCell ref="B50:D50"/>
    <mergeCell ref="A111:E112"/>
    <mergeCell ref="A114:E115"/>
    <mergeCell ref="G112:H112"/>
    <mergeCell ref="A32:A33"/>
    <mergeCell ref="E32:G32"/>
    <mergeCell ref="O37:AM37"/>
    <mergeCell ref="G114:H114"/>
    <mergeCell ref="A109:D109"/>
    <mergeCell ref="E54:G54"/>
    <mergeCell ref="H54:J54"/>
    <mergeCell ref="G113:H113"/>
    <mergeCell ref="B37:D37"/>
    <mergeCell ref="B39:D39"/>
    <mergeCell ref="H45:J45"/>
    <mergeCell ref="B17:M17"/>
    <mergeCell ref="B34:D34"/>
    <mergeCell ref="B23:M23"/>
    <mergeCell ref="B26:M26"/>
    <mergeCell ref="B27:M27"/>
    <mergeCell ref="A40:M40"/>
    <mergeCell ref="A42:M42"/>
    <mergeCell ref="A54:A55"/>
    <mergeCell ref="B54:B55"/>
    <mergeCell ref="C54:C55"/>
    <mergeCell ref="D54:D55"/>
    <mergeCell ref="B45:D46"/>
    <mergeCell ref="A45:A46"/>
    <mergeCell ref="E8:M8"/>
    <mergeCell ref="E10:M10"/>
    <mergeCell ref="A7:A8"/>
    <mergeCell ref="A9:A10"/>
    <mergeCell ref="E7:AJ7"/>
    <mergeCell ref="E9:AJ9"/>
    <mergeCell ref="J1:M4"/>
    <mergeCell ref="A11:A12"/>
    <mergeCell ref="R32:T32"/>
    <mergeCell ref="U32:W32"/>
    <mergeCell ref="A106:M106"/>
    <mergeCell ref="A6:M6"/>
    <mergeCell ref="E12:M12"/>
    <mergeCell ref="B15:M15"/>
    <mergeCell ref="B16:M16"/>
    <mergeCell ref="A5:M5"/>
    <mergeCell ref="O106:AG106"/>
    <mergeCell ref="E11:M11"/>
    <mergeCell ref="O40:AM40"/>
    <mergeCell ref="O107:X107"/>
    <mergeCell ref="B20:M20"/>
    <mergeCell ref="B38:D38"/>
    <mergeCell ref="X32:Z32"/>
    <mergeCell ref="K54:M54"/>
    <mergeCell ref="A13:M13"/>
    <mergeCell ref="B24:M24"/>
    <mergeCell ref="B25:M25"/>
    <mergeCell ref="B35:D35"/>
    <mergeCell ref="B36:D36"/>
    <mergeCell ref="B48:D48"/>
    <mergeCell ref="B49:D49"/>
    <mergeCell ref="K45:M45"/>
    <mergeCell ref="H32:J32"/>
    <mergeCell ref="K32:M32"/>
    <mergeCell ref="B32:D33"/>
    <mergeCell ref="E45:G45"/>
  </mergeCells>
  <conditionalFormatting sqref="A60">
    <cfRule type="cellIs" dxfId="12" priority="13" stopIfTrue="1" operator="equal">
      <formula>$C59</formula>
    </cfRule>
  </conditionalFormatting>
  <conditionalFormatting sqref="A63">
    <cfRule type="cellIs" dxfId="11" priority="12" stopIfTrue="1" operator="equal">
      <formula>$C62</formula>
    </cfRule>
  </conditionalFormatting>
  <conditionalFormatting sqref="A66">
    <cfRule type="cellIs" dxfId="10" priority="11" stopIfTrue="1" operator="equal">
      <formula>$C65</formula>
    </cfRule>
  </conditionalFormatting>
  <conditionalFormatting sqref="A69">
    <cfRule type="cellIs" dxfId="9" priority="10" stopIfTrue="1" operator="equal">
      <formula>$C68</formula>
    </cfRule>
  </conditionalFormatting>
  <conditionalFormatting sqref="A73">
    <cfRule type="cellIs" dxfId="8" priority="9" stopIfTrue="1" operator="equal">
      <formula>$C72</formula>
    </cfRule>
  </conditionalFormatting>
  <conditionalFormatting sqref="A76">
    <cfRule type="cellIs" dxfId="7" priority="8" stopIfTrue="1" operator="equal">
      <formula>$C75</formula>
    </cfRule>
  </conditionalFormatting>
  <conditionalFormatting sqref="A79">
    <cfRule type="cellIs" dxfId="6" priority="7" stopIfTrue="1" operator="equal">
      <formula>$C78</formula>
    </cfRule>
  </conditionalFormatting>
  <conditionalFormatting sqref="A82">
    <cfRule type="cellIs" dxfId="5" priority="6" stopIfTrue="1" operator="equal">
      <formula>$C81</formula>
    </cfRule>
  </conditionalFormatting>
  <conditionalFormatting sqref="A86">
    <cfRule type="cellIs" dxfId="4" priority="5" stopIfTrue="1" operator="equal">
      <formula>$C85</formula>
    </cfRule>
  </conditionalFormatting>
  <conditionalFormatting sqref="A89">
    <cfRule type="cellIs" dxfId="3" priority="4" stopIfTrue="1" operator="equal">
      <formula>$C88</formula>
    </cfRule>
  </conditionalFormatting>
  <conditionalFormatting sqref="A92">
    <cfRule type="cellIs" dxfId="2" priority="3" stopIfTrue="1" operator="equal">
      <formula>$C91</formula>
    </cfRule>
  </conditionalFormatting>
  <conditionalFormatting sqref="A102">
    <cfRule type="cellIs" dxfId="1" priority="2" stopIfTrue="1" operator="equal">
      <formula>$C101</formula>
    </cfRule>
  </conditionalFormatting>
  <conditionalFormatting sqref="A96">
    <cfRule type="cellIs" dxfId="0" priority="1" stopIfTrue="1" operator="equal">
      <formula>$C95</formula>
    </cfRule>
  </conditionalFormatting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HomeUser</cp:lastModifiedBy>
  <cp:lastPrinted>2019-02-06T08:46:29Z</cp:lastPrinted>
  <dcterms:created xsi:type="dcterms:W3CDTF">2018-12-28T08:43:53Z</dcterms:created>
  <dcterms:modified xsi:type="dcterms:W3CDTF">2020-03-02T12:32:53Z</dcterms:modified>
</cp:coreProperties>
</file>